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1760" activeTab="1"/>
  </bookViews>
  <sheets>
    <sheet name="Caratula POA" sheetId="1" r:id="rId1"/>
    <sheet name="componentes POA" sheetId="2" r:id="rId2"/>
    <sheet name="beneficiarios" sheetId="3" r:id="rId3"/>
    <sheet name="FORMATO MIR" sheetId="4" r:id="rId4"/>
    <sheet name="Arbol de Problemas" sheetId="5" r:id="rId5"/>
    <sheet name="Arbol de Objetivos" sheetId="6" r:id="rId6"/>
    <sheet name="CRONOGRAMA" sheetId="7" state="hidden" r:id="rId7"/>
    <sheet name="Presupuesto de Egresos" sheetId="8" state="hidden" r:id="rId8"/>
    <sheet name="Egresos Ejercidos Reales" sheetId="9" state="hidden" r:id="rId9"/>
  </sheets>
  <definedNames>
    <definedName name="compo1">'componentes POA'!$B$44:$J$56</definedName>
    <definedName name="compo2">'componentes POA'!$B$101:$J$113</definedName>
    <definedName name="compo3">'componentes POA'!$B$158:$J$170</definedName>
    <definedName name="compo4">'componentes POA'!$B$215:$J$227</definedName>
    <definedName name="nombremes">'componentes POA'!$E$231:$F$242</definedName>
  </definedNames>
  <calcPr calcId="144525"/>
</workbook>
</file>

<file path=xl/calcChain.xml><?xml version="1.0" encoding="utf-8"?>
<calcChain xmlns="http://schemas.openxmlformats.org/spreadsheetml/2006/main">
  <c r="P62" i="9" l="1"/>
  <c r="P61" i="9"/>
  <c r="P60" i="9"/>
  <c r="P59" i="9"/>
  <c r="O59" i="9"/>
  <c r="O63" i="9" s="1"/>
  <c r="N59" i="9"/>
  <c r="N63" i="9" s="1"/>
  <c r="M59" i="9"/>
  <c r="M63" i="9" s="1"/>
  <c r="L59" i="9"/>
  <c r="L63" i="9" s="1"/>
  <c r="K59" i="9"/>
  <c r="K63" i="9" s="1"/>
  <c r="J59" i="9"/>
  <c r="J63" i="9" s="1"/>
  <c r="I59" i="9"/>
  <c r="I63" i="9" s="1"/>
  <c r="H59" i="9"/>
  <c r="H63" i="9" s="1"/>
  <c r="G59" i="9"/>
  <c r="G63" i="9" s="1"/>
  <c r="F59" i="9"/>
  <c r="F63" i="9" s="1"/>
  <c r="E59" i="9"/>
  <c r="E63" i="9" s="1"/>
  <c r="D59" i="9"/>
  <c r="D63" i="9" s="1"/>
  <c r="P58" i="9"/>
  <c r="P57" i="9"/>
  <c r="P56" i="9"/>
  <c r="P55" i="9"/>
  <c r="P54" i="9"/>
  <c r="P53" i="9"/>
  <c r="P52" i="9"/>
  <c r="P51" i="9"/>
  <c r="P50" i="9"/>
  <c r="P49" i="9"/>
  <c r="P48" i="9" s="1"/>
  <c r="O48" i="9"/>
  <c r="N48" i="9"/>
  <c r="M48" i="9"/>
  <c r="L48" i="9"/>
  <c r="K48" i="9"/>
  <c r="J48" i="9"/>
  <c r="I48" i="9"/>
  <c r="H48" i="9"/>
  <c r="G48" i="9"/>
  <c r="F48" i="9"/>
  <c r="E48" i="9"/>
  <c r="D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 s="1"/>
  <c r="O26" i="9"/>
  <c r="N26" i="9"/>
  <c r="M26" i="9"/>
  <c r="L26" i="9"/>
  <c r="K26" i="9"/>
  <c r="J26" i="9"/>
  <c r="I26" i="9"/>
  <c r="H26" i="9"/>
  <c r="G26" i="9"/>
  <c r="F26" i="9"/>
  <c r="E26" i="9"/>
  <c r="D26" i="9"/>
  <c r="P25" i="9"/>
  <c r="P24" i="9"/>
  <c r="P23" i="9"/>
  <c r="P22" i="9"/>
  <c r="P21" i="9"/>
  <c r="P20" i="9"/>
  <c r="P19" i="9"/>
  <c r="P18" i="9"/>
  <c r="P17" i="9"/>
  <c r="P16" i="9" s="1"/>
  <c r="O16" i="9"/>
  <c r="N16" i="9"/>
  <c r="M16" i="9"/>
  <c r="L16" i="9"/>
  <c r="K16" i="9"/>
  <c r="J16" i="9"/>
  <c r="I16" i="9"/>
  <c r="H16" i="9"/>
  <c r="G16" i="9"/>
  <c r="F16" i="9"/>
  <c r="E16" i="9"/>
  <c r="D16" i="9"/>
  <c r="P15" i="9"/>
  <c r="P14" i="9"/>
  <c r="P13" i="9"/>
  <c r="P12" i="9"/>
  <c r="P11" i="9"/>
  <c r="P10" i="9"/>
  <c r="P9" i="9"/>
  <c r="O9" i="9"/>
  <c r="N9" i="9"/>
  <c r="M9" i="9"/>
  <c r="L9" i="9"/>
  <c r="K9" i="9"/>
  <c r="J9" i="9"/>
  <c r="I9" i="9"/>
  <c r="H9" i="9"/>
  <c r="G9" i="9"/>
  <c r="F9" i="9"/>
  <c r="E9" i="9"/>
  <c r="D9" i="9"/>
  <c r="C6" i="9"/>
  <c r="P62" i="8"/>
  <c r="P61" i="8"/>
  <c r="P60" i="8"/>
  <c r="P59" i="8" s="1"/>
  <c r="O59" i="8"/>
  <c r="O63" i="8" s="1"/>
  <c r="N59" i="8"/>
  <c r="N63" i="8" s="1"/>
  <c r="M59" i="8"/>
  <c r="M63" i="8" s="1"/>
  <c r="L59" i="8"/>
  <c r="L63" i="8" s="1"/>
  <c r="K59" i="8"/>
  <c r="K63" i="8" s="1"/>
  <c r="J59" i="8"/>
  <c r="J63" i="8" s="1"/>
  <c r="I59" i="8"/>
  <c r="I63" i="8" s="1"/>
  <c r="H59" i="8"/>
  <c r="H63" i="8" s="1"/>
  <c r="G59" i="8"/>
  <c r="G63" i="8" s="1"/>
  <c r="F59" i="8"/>
  <c r="F63" i="8" s="1"/>
  <c r="E59" i="8"/>
  <c r="E63" i="8" s="1"/>
  <c r="D59" i="8"/>
  <c r="D63" i="8" s="1"/>
  <c r="P58" i="8"/>
  <c r="P57" i="8"/>
  <c r="P56" i="8"/>
  <c r="P55" i="8"/>
  <c r="P54" i="8"/>
  <c r="P53" i="8"/>
  <c r="P52" i="8"/>
  <c r="P51" i="8"/>
  <c r="P50" i="8"/>
  <c r="P49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P25" i="8"/>
  <c r="P24" i="8"/>
  <c r="P23" i="8"/>
  <c r="P22" i="8"/>
  <c r="P21" i="8"/>
  <c r="P20" i="8"/>
  <c r="P19" i="8"/>
  <c r="P18" i="8"/>
  <c r="P17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P15" i="8"/>
  <c r="P14" i="8"/>
  <c r="P13" i="8"/>
  <c r="P12" i="8"/>
  <c r="P11" i="8"/>
  <c r="P10" i="8"/>
  <c r="P9" i="8" s="1"/>
  <c r="O9" i="8"/>
  <c r="N9" i="8"/>
  <c r="M9" i="8"/>
  <c r="L9" i="8"/>
  <c r="K9" i="8"/>
  <c r="J9" i="8"/>
  <c r="I9" i="8"/>
  <c r="H9" i="8"/>
  <c r="G9" i="8"/>
  <c r="F9" i="8"/>
  <c r="E9" i="8"/>
  <c r="D9" i="8"/>
  <c r="C6" i="8"/>
  <c r="C29" i="7"/>
  <c r="C23" i="7"/>
  <c r="C17" i="7"/>
  <c r="A2" i="7"/>
  <c r="A2" i="6"/>
  <c r="A2" i="5"/>
  <c r="H21" i="4"/>
  <c r="C21" i="4"/>
  <c r="B21" i="4"/>
  <c r="H20" i="4"/>
  <c r="C20" i="4"/>
  <c r="B20" i="4"/>
  <c r="H19" i="4"/>
  <c r="C19" i="4"/>
  <c r="B19" i="4"/>
  <c r="H18" i="4"/>
  <c r="C18" i="4"/>
  <c r="B18" i="4"/>
  <c r="B12" i="4"/>
  <c r="B10" i="4"/>
  <c r="N35" i="3"/>
  <c r="J177" i="2" s="1"/>
  <c r="N34" i="3"/>
  <c r="N33" i="3"/>
  <c r="J175" i="2" s="1"/>
  <c r="N32" i="3"/>
  <c r="A30" i="3"/>
  <c r="N27" i="3"/>
  <c r="N26" i="3"/>
  <c r="J119" i="2" s="1"/>
  <c r="N25" i="3"/>
  <c r="N24" i="3"/>
  <c r="J117" i="2" s="1"/>
  <c r="A22" i="3"/>
  <c r="N19" i="3"/>
  <c r="N18" i="3"/>
  <c r="N17" i="3"/>
  <c r="N16" i="3"/>
  <c r="A14" i="3"/>
  <c r="N11" i="3"/>
  <c r="N10" i="3"/>
  <c r="N9" i="3"/>
  <c r="N8" i="3"/>
  <c r="A6" i="3"/>
  <c r="A2" i="3"/>
  <c r="D227" i="2"/>
  <c r="C227" i="2"/>
  <c r="F216" i="2"/>
  <c r="G215" i="2"/>
  <c r="G216" i="2" s="1"/>
  <c r="F215" i="2"/>
  <c r="J176" i="2"/>
  <c r="J174" i="2"/>
  <c r="D172" i="2"/>
  <c r="D170" i="2"/>
  <c r="C170" i="2"/>
  <c r="G158" i="2"/>
  <c r="F158" i="2"/>
  <c r="F159" i="2" s="1"/>
  <c r="J120" i="2"/>
  <c r="J118" i="2"/>
  <c r="D115" i="2"/>
  <c r="D113" i="2"/>
  <c r="C113" i="2"/>
  <c r="G101" i="2"/>
  <c r="G102" i="2" s="1"/>
  <c r="F101" i="2"/>
  <c r="F102" i="2" s="1"/>
  <c r="J63" i="2"/>
  <c r="J62" i="2"/>
  <c r="J61" i="2"/>
  <c r="J60" i="2"/>
  <c r="D58" i="2"/>
  <c r="D56" i="2"/>
  <c r="C56" i="2"/>
  <c r="G44" i="2"/>
  <c r="G45" i="2" s="1"/>
  <c r="F44" i="2"/>
  <c r="F45" i="2" s="1"/>
  <c r="J6" i="2"/>
  <c r="J5" i="2"/>
  <c r="J4" i="2"/>
  <c r="J3" i="2"/>
  <c r="D1" i="2"/>
  <c r="C11" i="7" s="1"/>
  <c r="D58" i="1"/>
  <c r="F50" i="1"/>
  <c r="D50" i="1"/>
  <c r="A50" i="1"/>
  <c r="A21" i="4" s="1"/>
  <c r="F49" i="1"/>
  <c r="D49" i="1"/>
  <c r="A49" i="1"/>
  <c r="A20" i="4" s="1"/>
  <c r="D48" i="1"/>
  <c r="A48" i="1"/>
  <c r="A19" i="4" s="1"/>
  <c r="F47" i="1"/>
  <c r="D47" i="1"/>
  <c r="A47" i="1"/>
  <c r="F45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D42" i="1" s="1"/>
  <c r="B30" i="1"/>
  <c r="B42" i="1" s="1"/>
  <c r="A7" i="1"/>
  <c r="F46" i="2" l="1"/>
  <c r="G103" i="2"/>
  <c r="G46" i="2"/>
  <c r="F103" i="2"/>
  <c r="B23" i="6"/>
  <c r="A18" i="4"/>
  <c r="A55" i="1"/>
  <c r="A57" i="1"/>
  <c r="G159" i="2"/>
  <c r="G217" i="2"/>
  <c r="F217" i="2"/>
  <c r="P63" i="9"/>
  <c r="I23" i="1" s="1"/>
  <c r="A54" i="1"/>
  <c r="A56" i="1"/>
  <c r="F160" i="2"/>
  <c r="D23" i="6"/>
  <c r="P63" i="8"/>
  <c r="D23" i="1" s="1"/>
  <c r="D25" i="1" l="1"/>
  <c r="G160" i="2"/>
  <c r="F161" i="2"/>
  <c r="F218" i="2"/>
  <c r="G218" i="2"/>
  <c r="F104" i="2"/>
  <c r="G47" i="2"/>
  <c r="G104" i="2"/>
  <c r="F47" i="2"/>
  <c r="G48" i="2" l="1"/>
  <c r="F105" i="2"/>
  <c r="G219" i="2"/>
  <c r="F162" i="2"/>
  <c r="F48" i="2"/>
  <c r="G105" i="2"/>
  <c r="F219" i="2"/>
  <c r="G161" i="2"/>
  <c r="G162" i="2" l="1"/>
  <c r="F220" i="2"/>
  <c r="G106" i="2"/>
  <c r="F49" i="2"/>
  <c r="F163" i="2"/>
  <c r="G220" i="2"/>
  <c r="F106" i="2"/>
  <c r="G49" i="2"/>
  <c r="F221" i="2" l="1"/>
  <c r="G163" i="2"/>
  <c r="G50" i="2"/>
  <c r="F107" i="2"/>
  <c r="G221" i="2"/>
  <c r="F164" i="2"/>
  <c r="F50" i="2"/>
  <c r="G107" i="2"/>
  <c r="G164" i="2" l="1"/>
  <c r="F222" i="2"/>
  <c r="G108" i="2"/>
  <c r="F51" i="2"/>
  <c r="F165" i="2"/>
  <c r="G222" i="2"/>
  <c r="F108" i="2"/>
  <c r="G51" i="2"/>
  <c r="F223" i="2" l="1"/>
  <c r="G165" i="2"/>
  <c r="G52" i="2"/>
  <c r="F109" i="2"/>
  <c r="G223" i="2"/>
  <c r="F166" i="2"/>
  <c r="F52" i="2"/>
  <c r="G109" i="2"/>
  <c r="G166" i="2" l="1"/>
  <c r="G50" i="1"/>
  <c r="F224" i="2"/>
  <c r="G110" i="2"/>
  <c r="I48" i="1"/>
  <c r="F53" i="2"/>
  <c r="G47" i="1"/>
  <c r="F167" i="2"/>
  <c r="G49" i="1"/>
  <c r="G224" i="2"/>
  <c r="I50" i="1"/>
  <c r="G48" i="1"/>
  <c r="F110" i="2"/>
  <c r="G53" i="2"/>
  <c r="I47" i="1"/>
  <c r="F111" i="2" l="1"/>
  <c r="F168" i="2"/>
  <c r="G111" i="2"/>
  <c r="I49" i="1"/>
  <c r="G167" i="2"/>
  <c r="G54" i="2"/>
  <c r="G225" i="2"/>
  <c r="F54" i="2"/>
  <c r="F225" i="2"/>
  <c r="G226" i="2" l="1"/>
  <c r="F112" i="2"/>
  <c r="F55" i="2"/>
  <c r="G55" i="2"/>
  <c r="F226" i="2"/>
  <c r="G168" i="2"/>
  <c r="G112" i="2"/>
  <c r="F169" i="2"/>
  <c r="G169" i="2" l="1"/>
  <c r="F227" i="2"/>
  <c r="F113" i="2"/>
  <c r="F170" i="2"/>
  <c r="I169" i="2"/>
  <c r="I170" i="2" s="1"/>
  <c r="G113" i="2"/>
  <c r="J112" i="2"/>
  <c r="J113" i="2" s="1"/>
  <c r="G56" i="2"/>
  <c r="J55" i="2"/>
  <c r="F56" i="2"/>
  <c r="I55" i="2"/>
  <c r="G227" i="2"/>
  <c r="J226" i="2"/>
  <c r="J227" i="2" s="1"/>
  <c r="I101" i="2" l="1"/>
  <c r="J102" i="2"/>
  <c r="I102" i="2"/>
  <c r="J101" i="2"/>
  <c r="I103" i="2"/>
  <c r="J103" i="2"/>
  <c r="I104" i="2"/>
  <c r="J104" i="2"/>
  <c r="J105" i="2"/>
  <c r="I105" i="2"/>
  <c r="I106" i="2"/>
  <c r="J106" i="2"/>
  <c r="J107" i="2"/>
  <c r="I107" i="2"/>
  <c r="J108" i="2"/>
  <c r="I108" i="2"/>
  <c r="J109" i="2"/>
  <c r="I109" i="2"/>
  <c r="I110" i="2"/>
  <c r="J110" i="2"/>
  <c r="I111" i="2"/>
  <c r="J111" i="2"/>
  <c r="I216" i="2"/>
  <c r="I215" i="2"/>
  <c r="J216" i="2"/>
  <c r="J215" i="2"/>
  <c r="J217" i="2"/>
  <c r="I217" i="2"/>
  <c r="I218" i="2"/>
  <c r="J218" i="2"/>
  <c r="I219" i="2"/>
  <c r="J219" i="2"/>
  <c r="I220" i="2"/>
  <c r="J220" i="2"/>
  <c r="I221" i="2"/>
  <c r="J221" i="2"/>
  <c r="I222" i="2"/>
  <c r="J222" i="2"/>
  <c r="I223" i="2"/>
  <c r="J223" i="2"/>
  <c r="J224" i="2"/>
  <c r="I224" i="2"/>
  <c r="I225" i="2"/>
  <c r="J225" i="2"/>
  <c r="J169" i="2"/>
  <c r="J170" i="2" s="1"/>
  <c r="G170" i="2"/>
  <c r="I56" i="2"/>
  <c r="J56" i="2"/>
  <c r="J41" i="1"/>
  <c r="J42" i="1" s="1"/>
  <c r="I44" i="2"/>
  <c r="I45" i="2"/>
  <c r="I31" i="1" s="1"/>
  <c r="J45" i="2"/>
  <c r="J44" i="2"/>
  <c r="J30" i="1" s="1"/>
  <c r="J46" i="2"/>
  <c r="I46" i="2"/>
  <c r="J47" i="2"/>
  <c r="I47" i="2"/>
  <c r="I33" i="1" s="1"/>
  <c r="I48" i="2"/>
  <c r="J48" i="2"/>
  <c r="J49" i="2"/>
  <c r="I49" i="2"/>
  <c r="I35" i="1" s="1"/>
  <c r="J50" i="2"/>
  <c r="I50" i="2"/>
  <c r="I36" i="1" s="1"/>
  <c r="J51" i="2"/>
  <c r="I51" i="2"/>
  <c r="I37" i="1" s="1"/>
  <c r="J52" i="2"/>
  <c r="I52" i="2"/>
  <c r="I38" i="1" s="1"/>
  <c r="J53" i="2"/>
  <c r="I53" i="2"/>
  <c r="I39" i="1" s="1"/>
  <c r="I54" i="2"/>
  <c r="J54" i="2"/>
  <c r="J158" i="2"/>
  <c r="I158" i="2"/>
  <c r="I159" i="2"/>
  <c r="I160" i="2"/>
  <c r="J159" i="2"/>
  <c r="J160" i="2"/>
  <c r="I161" i="2"/>
  <c r="J161" i="2"/>
  <c r="I162" i="2"/>
  <c r="J162" i="2"/>
  <c r="I163" i="2"/>
  <c r="J163" i="2"/>
  <c r="I164" i="2"/>
  <c r="J164" i="2"/>
  <c r="I165" i="2"/>
  <c r="J165" i="2"/>
  <c r="I166" i="2"/>
  <c r="J166" i="2"/>
  <c r="I167" i="2"/>
  <c r="J167" i="2"/>
  <c r="I168" i="2"/>
  <c r="I112" i="2"/>
  <c r="I113" i="2" s="1"/>
  <c r="I226" i="2"/>
  <c r="I227" i="2" s="1"/>
  <c r="J168" i="2"/>
  <c r="J40" i="1" l="1"/>
  <c r="J34" i="1"/>
  <c r="I41" i="1"/>
  <c r="I42" i="1" s="1"/>
  <c r="I32" i="1"/>
  <c r="I40" i="1"/>
  <c r="J39" i="1"/>
  <c r="J38" i="1"/>
  <c r="J37" i="1"/>
  <c r="J36" i="1"/>
  <c r="J35" i="1"/>
  <c r="I34" i="1"/>
  <c r="J33" i="1"/>
  <c r="J32" i="1"/>
  <c r="J31" i="1"/>
  <c r="I30" i="1"/>
</calcChain>
</file>

<file path=xl/sharedStrings.xml><?xml version="1.0" encoding="utf-8"?>
<sst xmlns="http://schemas.openxmlformats.org/spreadsheetml/2006/main" count="576" uniqueCount="279">
  <si>
    <t>H. AYUNTAMIENTO DE TONALA JALISCO</t>
  </si>
  <si>
    <t xml:space="preserve">Componente 1: </t>
  </si>
  <si>
    <t>desgloce de beneficiarios 2018</t>
  </si>
  <si>
    <t>Beneficiarios:</t>
  </si>
  <si>
    <t>Direccion:</t>
  </si>
  <si>
    <t>UNIDAD DE ANALISIS E INTELIGENCIA U.D.A. I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</si>
  <si>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</si>
  <si>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</si>
  <si>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</si>
  <si>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</si>
  <si>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</si>
  <si>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</si>
  <si>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</si>
  <si>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</si>
  <si>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</si>
  <si>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</si>
  <si>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</si>
  <si>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</si>
  <si>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</si>
  <si>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1 Ciudadanos</t>
  </si>
  <si>
    <t>Dir. General:</t>
  </si>
  <si>
    <t>Nombre</t>
  </si>
  <si>
    <t>INFORME POLICIAL HOMOLOGADO</t>
  </si>
  <si>
    <t>COMISARIA DE SEGURIDAD PUBLICA MUNICIPAL</t>
  </si>
  <si>
    <t>2  Mujeres</t>
  </si>
  <si>
    <t>Misión</t>
  </si>
  <si>
    <t>3  Niños</t>
  </si>
  <si>
    <t>4  Adultos Mayores</t>
  </si>
  <si>
    <t>Elaborar insumos de información especializada, que permita diseñar y ejecutar estrategias de seguridad, así como el intercambio de información en los diferentes niveles de gobierno.</t>
  </si>
  <si>
    <t>Eje</t>
  </si>
  <si>
    <t>E. INNOVACION ADMINISTRATIVA Y GOBIERNO EFICIENTE</t>
  </si>
  <si>
    <t>2 Mujeres</t>
  </si>
  <si>
    <t>Programa</t>
  </si>
  <si>
    <t>5.2 GOBIERNO SEGURO</t>
  </si>
  <si>
    <t>3 Niños</t>
  </si>
  <si>
    <t>Próposito</t>
  </si>
  <si>
    <t>5.2.3.-Coordinarse y apoyarse conlos tres niveles de gobierno y los organos de procuracion de justicia para el combate a la delincuencia organizada</t>
  </si>
  <si>
    <t>Visión</t>
  </si>
  <si>
    <t>4 Adultos Mayores</t>
  </si>
  <si>
    <t>Como resultado de coordinación y cruce de información, se obtendrán productos de información especializada que permitan tomar decisiones objetivas para inhibir los índices delictivos del municipio.</t>
  </si>
  <si>
    <t>Fecha de inicio</t>
  </si>
  <si>
    <t>Fecha de Termino</t>
  </si>
  <si>
    <t>Presupuesto Anual Municipal Asignado</t>
  </si>
  <si>
    <t>Ultima Actualización</t>
  </si>
  <si>
    <t>Presupuesto Anual Municipal Ejercido</t>
  </si>
  <si>
    <t>Tipo de Indicador Próposito:</t>
  </si>
  <si>
    <t>Porcetanje de Avance</t>
  </si>
  <si>
    <t>1 Estrategico</t>
  </si>
  <si>
    <t xml:space="preserve">Nombre de Indicador:   </t>
  </si>
  <si>
    <t>Avance Presupuestal Anual</t>
  </si>
  <si>
    <t>capturas realizadas</t>
  </si>
  <si>
    <t>Avance de Pronóstico Total</t>
  </si>
  <si>
    <t>Fecha</t>
  </si>
  <si>
    <t>Presupuesto</t>
  </si>
  <si>
    <t>Unidad de Medida:</t>
  </si>
  <si>
    <t>capturas</t>
  </si>
  <si>
    <t>Ejercido</t>
  </si>
  <si>
    <t>Indicadores:</t>
  </si>
  <si>
    <t>Pronóstico</t>
  </si>
  <si>
    <t>Avance</t>
  </si>
  <si>
    <t>1 Eficacia</t>
  </si>
  <si>
    <t>Descripción</t>
  </si>
  <si>
    <t xml:space="preserve">Es el informe de formato específico elaborado por el personal operativo de las policias municipales en donde se describe en tiempo, modo y lugar los servicios atendidos.  </t>
  </si>
  <si>
    <t>Fines u</t>
  </si>
  <si>
    <t>Esta unidad producirá Insumos Integrales de Información, mediante el uso adecuado</t>
  </si>
  <si>
    <t>Objetivos</t>
  </si>
  <si>
    <t xml:space="preserve">de herramientas informáticas básica, manteniendo almacenada la base de datos de </t>
  </si>
  <si>
    <t>Plataforma México.</t>
  </si>
  <si>
    <t>Proyectos</t>
  </si>
  <si>
    <t>Elaborar insumos integrales</t>
  </si>
  <si>
    <t>Capacitación para la debida captura en Plataforma México</t>
  </si>
  <si>
    <t>Almacenamiento adecuado de la información</t>
  </si>
  <si>
    <t>Actividades</t>
  </si>
  <si>
    <t>Generar productos primarios de inteligencia derivados del análisis, explotación de la</t>
  </si>
  <si>
    <t xml:space="preserve"> información obtenida durante la actuación policial, suministrando de información </t>
  </si>
  <si>
    <t xml:space="preserve">Plataforma México y supervisando el Informe Policial Homologado. </t>
  </si>
  <si>
    <t>Valor Inicial</t>
  </si>
  <si>
    <t>Valor Actual</t>
  </si>
  <si>
    <t>Avance de Pronóstico</t>
  </si>
  <si>
    <t>Avance Real</t>
  </si>
  <si>
    <t>Pron. Acum</t>
  </si>
  <si>
    <t>Avance Acum</t>
  </si>
  <si>
    <t>% Anual</t>
  </si>
  <si>
    <t>% de Avance</t>
  </si>
  <si>
    <t>Mes:</t>
  </si>
  <si>
    <t>Acumulado Anual</t>
  </si>
  <si>
    <t>Componente</t>
  </si>
  <si>
    <t xml:space="preserve">Componente 2: </t>
  </si>
  <si>
    <t>SISTEMA UNICO DE INFORMACION CRIMINAL (SUIC)</t>
  </si>
  <si>
    <t>5.2.3.-Coordinarse y apoyarse con los tres niveles de gobierno y los organos de procuracion de justicia para el combate a la delincuencia organizada</t>
  </si>
  <si>
    <t>Consultas Realizadas</t>
  </si>
  <si>
    <t>Número de Consultas Realizadas</t>
  </si>
  <si>
    <t xml:space="preserve"> Base de datos integrada por cerca de 300 millones de registros, sobre órdenes de aprehensión, fichas de indiciados, sentenciados y procesados; redes delictivas, registros de armamento y personal policial y reportes de vehículos robados y recuperados.</t>
  </si>
  <si>
    <t xml:space="preserve">Esta red informática automatizada enlaza a dependencias de seguridad pública y </t>
  </si>
  <si>
    <t xml:space="preserve">procuración de justicia de todo el país, donde se consulta a todas las personas </t>
  </si>
  <si>
    <t>probables responsables en la comisión de una falta administrativa o delitos.</t>
  </si>
  <si>
    <t>La información integral</t>
  </si>
  <si>
    <t>Consulta en el sistema AFIS</t>
  </si>
  <si>
    <t>Consulta en base al Nuevo Sistema Penal Acusatorio</t>
  </si>
  <si>
    <t xml:space="preserve">Establecer los registros están disponibles para consulta de personal de las áreas de </t>
  </si>
  <si>
    <t>Uso del Tiempo</t>
  </si>
  <si>
    <t xml:space="preserve">seguridad en tres niveles de acceso: operación policial, investigación y análisis, </t>
  </si>
  <si>
    <t>e inteligencia, para prevenir fugas de información sustancial.</t>
  </si>
  <si>
    <t xml:space="preserve">                               </t>
  </si>
  <si>
    <t>Cargo</t>
  </si>
  <si>
    <t>Elabora</t>
  </si>
  <si>
    <t>Autoriza</t>
  </si>
  <si>
    <t>Revisa</t>
  </si>
  <si>
    <t>Componente 3:</t>
  </si>
  <si>
    <t>nombre de componente 3</t>
  </si>
  <si>
    <t>eje PMD</t>
  </si>
  <si>
    <t>programa de la matriz de indicadores</t>
  </si>
  <si>
    <t>Próposito de la  matriz de indicadores</t>
  </si>
  <si>
    <t>Ultima Actualizacion</t>
  </si>
  <si>
    <t>nombre de indicador</t>
  </si>
  <si>
    <t>servicios</t>
  </si>
  <si>
    <t>a</t>
  </si>
  <si>
    <t>b</t>
  </si>
  <si>
    <t>c</t>
  </si>
  <si>
    <t>1</t>
  </si>
  <si>
    <t>2</t>
  </si>
  <si>
    <t>3</t>
  </si>
  <si>
    <t>Componente 4:</t>
  </si>
  <si>
    <t>nombre de componente 4</t>
  </si>
  <si>
    <t>d</t>
  </si>
  <si>
    <t>MATRIZ DE INDICADORES DE RESULTADOS 2018</t>
  </si>
  <si>
    <t>DIRECCION</t>
  </si>
  <si>
    <t>PROGRAMA PMD</t>
  </si>
  <si>
    <t>PLAN MUNICIPAL</t>
  </si>
  <si>
    <t>TIPO</t>
  </si>
  <si>
    <t>DESCRIPCION</t>
  </si>
  <si>
    <t>NOMBRE INDICADOR</t>
  </si>
  <si>
    <t>METODO DE CALCULO</t>
  </si>
  <si>
    <t>FRECUENCIA DE MEDICION</t>
  </si>
  <si>
    <t>MEDIOS DE VERIFICACION</t>
  </si>
  <si>
    <t>TEMPORALIDAD</t>
  </si>
  <si>
    <t>TIPO DE INDICADOR</t>
  </si>
  <si>
    <t>SUPUESTOS</t>
  </si>
  <si>
    <t>FIN</t>
  </si>
  <si>
    <t>Elaborar insumos de información especializada, 
que permita diseñar y ejecutar estrategias
 de seguridad mediante el intercambio de información.</t>
  </si>
  <si>
    <t>ANUAL</t>
  </si>
  <si>
    <t>Tipo de Indicador:</t>
  </si>
  <si>
    <t>PROPOSITO</t>
  </si>
  <si>
    <t>Como resultado de coordinación y cruce de información, se obtendrán productos  que permitan tomar decisiones objetivas en el combate a la inseguridad e inhibir los indices delictivos.</t>
  </si>
  <si>
    <t>Tipo de Indicador</t>
  </si>
  <si>
    <t>meses</t>
  </si>
  <si>
    <t>1  Eficacia</t>
  </si>
  <si>
    <t>1  Estrategico</t>
  </si>
  <si>
    <t>2  Eficiencia</t>
  </si>
  <si>
    <t>2  Gestion</t>
  </si>
  <si>
    <t xml:space="preserve">3  Economía </t>
  </si>
  <si>
    <t>2 Cobertura</t>
  </si>
  <si>
    <t>3 Impacto</t>
  </si>
  <si>
    <t>4 Eficiencia</t>
  </si>
  <si>
    <t>5 Calidad</t>
  </si>
  <si>
    <t>6 Equidad</t>
  </si>
  <si>
    <t>ARBOL DE PROBLEMAS 2018</t>
  </si>
  <si>
    <t>INCUMPLIMIENTO DE LINEAMIENTOS FORTASEG</t>
  </si>
  <si>
    <t>INCAPACIDAD DE COORDINACION CON OTRAS AUTORIDADES</t>
  </si>
  <si>
    <t>EFECTOS</t>
  </si>
  <si>
    <t>CAUSAS</t>
  </si>
  <si>
    <t>EQUIPO DE CÓMPUTO OBSOLETO</t>
  </si>
  <si>
    <t>FALTA DE PERSONAL</t>
  </si>
  <si>
    <t>MATERIAL DE OFICINA INSUFICIENTE</t>
  </si>
  <si>
    <t>ARBOL DE OBJETIVOS 2018</t>
  </si>
  <si>
    <t>ELABORAR INSUMOS DE INFORMACIÓN ESPECIALIZADA</t>
  </si>
  <si>
    <t>CRUCE DE INFORMACIÓN EN LOS TRES NIVELES DE GOBIERNO</t>
  </si>
  <si>
    <t>INTELIGENCIA POLICIAL</t>
  </si>
  <si>
    <t>FINES</t>
  </si>
  <si>
    <t>FIN GENERAL DE LA DIRECCION</t>
  </si>
  <si>
    <t>MEDIOS</t>
  </si>
  <si>
    <t>REDES SOCIALES</t>
  </si>
  <si>
    <t>H. AYUNTAMIENTO DE TONALA</t>
  </si>
  <si>
    <t>CRONOGRAMA DE ACTIVIDADES 2016</t>
  </si>
  <si>
    <t>PROYECTO</t>
  </si>
  <si>
    <t>ACTIVIDADES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</si>
  <si>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</si>
  <si>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</si>
  <si>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</si>
  <si>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</si>
  <si>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</si>
  <si>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</si>
  <si>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</si>
  <si>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</si>
  <si>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</si>
  <si>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</si>
  <si>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</si>
  <si>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</si>
  <si>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</si>
  <si>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COMPONENTE 1</t>
  </si>
  <si>
    <t>E.1.1</t>
  </si>
  <si>
    <t>COMPONENTE 2</t>
  </si>
  <si>
    <t>COMPONENTE 3</t>
  </si>
  <si>
    <t>COMPONENTE 4</t>
  </si>
  <si>
    <t>OTRAS ACTIVIDADES</t>
  </si>
  <si>
    <t>DIR. DE PROGRAMACION Y PRESUPUESTOS</t>
  </si>
  <si>
    <t>ESTIMACION DE EGRESOS PARA EL EJERCICIO 2016</t>
  </si>
  <si>
    <t>DEPENDENCIA</t>
  </si>
  <si>
    <t>No. Cuenta</t>
  </si>
  <si>
    <t>Concepto</t>
  </si>
  <si>
    <t>Septimbre</t>
  </si>
  <si>
    <t>1100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</si>
  <si>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</si>
  <si>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</si>
  <si>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</si>
  <si>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</si>
  <si>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</si>
  <si>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2000 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</si>
  <si>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</si>
  <si>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</si>
  <si>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</si>
  <si>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</si>
  <si>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</si>
  <si>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</si>
  <si>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</si>
  <si>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</si>
  <si>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3000 Servicios Generales</t>
  </si>
  <si>
    <t>Servicos Basicos</t>
  </si>
  <si>
    <t>Servicios de Arrendamientos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</si>
  <si>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</si>
  <si>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</si>
  <si>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</si>
  <si>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Comunicaón Social y Publicidad</t>
  </si>
  <si>
    <t>Servicios de Traslado y Viáticos</t>
  </si>
  <si>
    <t>Servicios Oficiales</t>
  </si>
  <si>
    <t>Otros Servicios Generales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</si>
  <si>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</si>
  <si>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</si>
  <si>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</si>
  <si>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</si>
  <si>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</si>
  <si>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</si>
  <si>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</si>
  <si>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</si>
  <si>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</si>
  <si>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</si>
  <si>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5000 Bienes Muebles, Inmuebles e Intangibles</t>
  </si>
  <si>
    <t>Mobiliario y Equipo de Administració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</si>
  <si>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</si>
  <si>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</si>
  <si>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</si>
  <si>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</si>
  <si>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</si>
  <si>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</si>
  <si>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</si>
  <si>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</si>
  <si>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6000 Inversión Pública</t>
  </si>
  <si>
    <t>Obra Pública en Bienes de Dominio Público</t>
  </si>
  <si>
    <t>TOTAL GENERAL</t>
  </si>
  <si>
    <t>EGRESOS EJERCIDOS EJERCICIO 2016</t>
  </si>
  <si>
    <t>5111-000-000</t>
  </si>
  <si>
    <t>5112-000-000</t>
  </si>
  <si>
    <t>5113-000-000</t>
  </si>
  <si>
    <t>5114-000-000</t>
  </si>
  <si>
    <t>5115-000-000</t>
  </si>
  <si>
    <t>5121-000-000</t>
  </si>
  <si>
    <t>5122-000-000</t>
  </si>
  <si>
    <t>5124-000-000</t>
  </si>
  <si>
    <t>5125-000-000</t>
  </si>
  <si>
    <t>5126-000-000</t>
  </si>
  <si>
    <t>5127-000-000</t>
  </si>
  <si>
    <t>5129-000-000</t>
  </si>
  <si>
    <t>5131-000-000</t>
  </si>
  <si>
    <t>5132-000-000</t>
  </si>
  <si>
    <t>5133-000-000</t>
  </si>
  <si>
    <t>5134-000-000</t>
  </si>
  <si>
    <t>5135-000-000</t>
  </si>
  <si>
    <t>5136-000-000</t>
  </si>
  <si>
    <t>5137-000-000</t>
  </si>
  <si>
    <t>5138-000-000</t>
  </si>
  <si>
    <t>5139-000-000</t>
  </si>
  <si>
    <t>1241-000-000</t>
  </si>
  <si>
    <t>1242-000-000</t>
  </si>
  <si>
    <t>1243-000-000</t>
  </si>
  <si>
    <t>1244-000-000</t>
  </si>
  <si>
    <t>1245-000-000</t>
  </si>
  <si>
    <t>1246-000-000</t>
  </si>
  <si>
    <t>1250-000-000</t>
  </si>
  <si>
    <t>1230-000-000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</si>
</sst>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 ;[Red]\-#,##0\ "/>
    <numFmt numFmtId="165" formatCode="_-* #,##0.00_-;\-* #,##0.00_-;_-* &quot;-&quot;??_-;_-@"/>
    <numFmt numFmtId="166" formatCode="#,##0_ ;\-#,##0\ "/>
    <numFmt numFmtId="167" formatCode="_-&quot;$&quot;* #,##0.00_-;\-&quot;$&quot;* #,##0.00_-;_-&quot;$&quot;* &quot;-&quot;??_-;_-@"/>
    <numFmt numFmtId="168" formatCode="_-* #,##0_-;\-* #,##0_-;_-* &quot;-&quot;??_-;_-@"/>
    <numFmt numFmtId="169" formatCode="0_ ;\-0\ "/>
    <numFmt numFmtId="170" formatCode="0_ ;[Red]\-0\ "/>
  </numFmts>
  <fonts count="25">
    <font>
      <sz val="11"/>
      <color rgb="FF000000"/>
      <name val="Calibri"/>
    </font>
    <font>
      <b/>
      <sz val="11"/>
      <color rgb="FF000000"/>
      <name val="Calibri"/>
    </font>
    <font>
      <sz val="9"/>
      <color rgb="FF000000"/>
      <name val="Calibri"/>
    </font>
    <font>
      <sz val="10"/>
      <color rgb="FF000000"/>
      <name val="Arial"/>
    </font>
    <font>
      <b/>
      <sz val="10"/>
      <color rgb="FFFFFFFF"/>
      <name val="Arial"/>
    </font>
    <font>
      <sz val="14"/>
      <color rgb="FFFFFFFF"/>
      <name val="Arial"/>
    </font>
    <font>
      <sz val="11"/>
      <name val="Calibri"/>
    </font>
    <font>
      <b/>
      <sz val="9"/>
      <color rgb="FF000000"/>
      <name val="Calibri"/>
    </font>
    <font>
      <b/>
      <sz val="10"/>
      <color rgb="FF000000"/>
      <name val="Arial"/>
    </font>
    <font>
      <sz val="9"/>
      <color rgb="FF000000"/>
      <name val="Arial"/>
    </font>
    <font>
      <sz val="10"/>
      <color rgb="FFFFFFFF"/>
      <name val="Arial"/>
    </font>
    <font>
      <sz val="10"/>
      <color rgb="FFCCFFCC"/>
      <name val="Arial"/>
    </font>
    <font>
      <sz val="10"/>
      <color rgb="FF99CCFF"/>
      <name val="Arial"/>
    </font>
    <font>
      <b/>
      <sz val="9"/>
      <color rgb="FF000000"/>
      <name val="Arial"/>
    </font>
    <font>
      <u/>
      <sz val="10"/>
      <color rgb="FF000000"/>
      <name val="Arial"/>
    </font>
    <font>
      <sz val="8"/>
      <color rgb="FF000000"/>
      <name val="Arial"/>
    </font>
    <font>
      <sz val="14"/>
      <color rgb="FF000000"/>
      <name val="Arial"/>
    </font>
    <font>
      <b/>
      <sz val="8"/>
      <color rgb="FF000000"/>
      <name val="Arial"/>
    </font>
    <font>
      <sz val="10"/>
      <name val="Arial"/>
    </font>
    <font>
      <b/>
      <sz val="11"/>
      <color rgb="FF000000"/>
      <name val="Arial"/>
    </font>
    <font>
      <b/>
      <sz val="14"/>
      <color rgb="FF000000"/>
      <name val="Arial"/>
    </font>
    <font>
      <b/>
      <sz val="16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2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6D9F0"/>
        <bgColor rgb="FFC6D9F0"/>
      </patternFill>
    </fill>
    <fill>
      <patternFill patternType="solid">
        <fgColor rgb="FFEAF1DD"/>
        <bgColor rgb="FFEAF1DD"/>
      </patternFill>
    </fill>
    <fill>
      <patternFill patternType="solid">
        <fgColor rgb="FFC0C0C0"/>
        <b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7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3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3" fontId="2" fillId="2" borderId="5" xfId="0" applyNumberFormat="1" applyFont="1" applyFill="1" applyBorder="1"/>
    <xf numFmtId="0" fontId="3" fillId="0" borderId="0" xfId="0" applyFont="1" applyAlignment="1">
      <alignment horizontal="left"/>
    </xf>
    <xf numFmtId="0" fontId="3" fillId="4" borderId="5" xfId="0" applyFont="1" applyFill="1" applyBorder="1" applyAlignment="1">
      <alignment wrapText="1"/>
    </xf>
    <xf numFmtId="3" fontId="7" fillId="2" borderId="5" xfId="0" applyNumberFormat="1" applyFont="1" applyFill="1" applyBorder="1"/>
    <xf numFmtId="0" fontId="2" fillId="4" borderId="5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/>
    </xf>
    <xf numFmtId="164" fontId="3" fillId="2" borderId="5" xfId="0" applyNumberFormat="1" applyFont="1" applyFill="1" applyBorder="1"/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wrapText="1"/>
    </xf>
    <xf numFmtId="0" fontId="3" fillId="0" borderId="0" xfId="0" applyFont="1" applyAlignment="1">
      <alignment vertical="center"/>
    </xf>
    <xf numFmtId="49" fontId="2" fillId="2" borderId="1" xfId="0" applyNumberFormat="1" applyFont="1" applyFill="1" applyBorder="1"/>
    <xf numFmtId="0" fontId="3" fillId="4" borderId="17" xfId="0" applyFont="1" applyFill="1" applyBorder="1"/>
    <xf numFmtId="0" fontId="3" fillId="4" borderId="19" xfId="0" applyFont="1" applyFill="1" applyBorder="1"/>
    <xf numFmtId="165" fontId="3" fillId="0" borderId="5" xfId="0" applyNumberFormat="1" applyFont="1" applyBorder="1"/>
    <xf numFmtId="9" fontId="3" fillId="0" borderId="5" xfId="0" applyNumberFormat="1" applyFont="1" applyBorder="1"/>
    <xf numFmtId="0" fontId="3" fillId="0" borderId="0" xfId="0" applyFont="1" applyAlignment="1">
      <alignment horizontal="center"/>
    </xf>
    <xf numFmtId="0" fontId="3" fillId="5" borderId="17" xfId="0" applyFont="1" applyFill="1" applyBorder="1" applyAlignment="1">
      <alignment horizontal="left"/>
    </xf>
    <xf numFmtId="0" fontId="3" fillId="5" borderId="2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right"/>
    </xf>
    <xf numFmtId="0" fontId="3" fillId="4" borderId="2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/>
    </xf>
    <xf numFmtId="0" fontId="9" fillId="2" borderId="29" xfId="0" applyFont="1" applyFill="1" applyBorder="1"/>
    <xf numFmtId="15" fontId="3" fillId="0" borderId="6" xfId="0" applyNumberFormat="1" applyFont="1" applyBorder="1" applyAlignment="1">
      <alignment horizontal="center"/>
    </xf>
    <xf numFmtId="0" fontId="3" fillId="4" borderId="30" xfId="0" applyFont="1" applyFill="1" applyBorder="1"/>
    <xf numFmtId="0" fontId="3" fillId="4" borderId="31" xfId="0" applyFont="1" applyFill="1" applyBorder="1"/>
    <xf numFmtId="49" fontId="3" fillId="2" borderId="32" xfId="0" applyNumberFormat="1" applyFont="1" applyFill="1" applyBorder="1"/>
    <xf numFmtId="9" fontId="3" fillId="0" borderId="8" xfId="0" applyNumberFormat="1" applyFont="1" applyBorder="1"/>
    <xf numFmtId="49" fontId="3" fillId="2" borderId="33" xfId="0" applyNumberFormat="1" applyFont="1" applyFill="1" applyBorder="1"/>
    <xf numFmtId="49" fontId="3" fillId="2" borderId="34" xfId="0" applyNumberFormat="1" applyFont="1" applyFill="1" applyBorder="1"/>
    <xf numFmtId="15" fontId="3" fillId="4" borderId="17" xfId="0" applyNumberFormat="1" applyFont="1" applyFill="1" applyBorder="1" applyAlignment="1">
      <alignment horizontal="center"/>
    </xf>
    <xf numFmtId="49" fontId="3" fillId="2" borderId="35" xfId="0" applyNumberFormat="1" applyFont="1" applyFill="1" applyBorder="1"/>
    <xf numFmtId="49" fontId="3" fillId="2" borderId="1" xfId="0" applyNumberFormat="1" applyFont="1" applyFill="1" applyBorder="1"/>
    <xf numFmtId="49" fontId="3" fillId="2" borderId="36" xfId="0" applyNumberFormat="1" applyFont="1" applyFill="1" applyBorder="1"/>
    <xf numFmtId="49" fontId="3" fillId="2" borderId="37" xfId="0" applyNumberFormat="1" applyFont="1" applyFill="1" applyBorder="1"/>
    <xf numFmtId="49" fontId="3" fillId="2" borderId="38" xfId="0" applyNumberFormat="1" applyFont="1" applyFill="1" applyBorder="1"/>
    <xf numFmtId="9" fontId="3" fillId="4" borderId="19" xfId="0" applyNumberFormat="1" applyFont="1" applyFill="1" applyBorder="1"/>
    <xf numFmtId="49" fontId="3" fillId="2" borderId="39" xfId="0" applyNumberFormat="1" applyFont="1" applyFill="1" applyBorder="1"/>
    <xf numFmtId="9" fontId="3" fillId="4" borderId="5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9" xfId="0" applyFont="1" applyFill="1" applyBorder="1"/>
    <xf numFmtId="3" fontId="10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/>
    <xf numFmtId="168" fontId="3" fillId="0" borderId="5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3" fontId="11" fillId="4" borderId="19" xfId="0" applyNumberFormat="1" applyFont="1" applyFill="1" applyBorder="1" applyAlignment="1">
      <alignment horizontal="center"/>
    </xf>
    <xf numFmtId="168" fontId="3" fillId="4" borderId="5" xfId="0" applyNumberFormat="1" applyFont="1" applyFill="1" applyBorder="1" applyAlignment="1">
      <alignment horizontal="center"/>
    </xf>
    <xf numFmtId="168" fontId="3" fillId="4" borderId="17" xfId="0" applyNumberFormat="1" applyFont="1" applyFill="1" applyBorder="1" applyAlignment="1">
      <alignment horizontal="center"/>
    </xf>
    <xf numFmtId="9" fontId="3" fillId="4" borderId="19" xfId="0" applyNumberFormat="1" applyFont="1" applyFill="1" applyBorder="1" applyAlignment="1">
      <alignment horizontal="center"/>
    </xf>
    <xf numFmtId="9" fontId="3" fillId="4" borderId="5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9" fontId="3" fillId="5" borderId="17" xfId="0" applyNumberFormat="1" applyFont="1" applyFill="1" applyBorder="1"/>
    <xf numFmtId="9" fontId="3" fillId="5" borderId="19" xfId="0" applyNumberFormat="1" applyFont="1" applyFill="1" applyBorder="1"/>
    <xf numFmtId="15" fontId="3" fillId="5" borderId="17" xfId="0" applyNumberFormat="1" applyFont="1" applyFill="1" applyBorder="1" applyAlignment="1">
      <alignment horizontal="center"/>
    </xf>
    <xf numFmtId="9" fontId="3" fillId="5" borderId="5" xfId="0" applyNumberFormat="1" applyFont="1" applyFill="1" applyBorder="1"/>
    <xf numFmtId="3" fontId="12" fillId="5" borderId="19" xfId="0" applyNumberFormat="1" applyFont="1" applyFill="1" applyBorder="1" applyAlignment="1">
      <alignment horizontal="center"/>
    </xf>
    <xf numFmtId="0" fontId="8" fillId="5" borderId="17" xfId="0" applyFont="1" applyFill="1" applyBorder="1" applyAlignment="1">
      <alignment horizontal="right"/>
    </xf>
    <xf numFmtId="168" fontId="3" fillId="5" borderId="5" xfId="0" applyNumberFormat="1" applyFont="1" applyFill="1" applyBorder="1" applyAlignment="1">
      <alignment horizontal="center"/>
    </xf>
    <xf numFmtId="0" fontId="13" fillId="4" borderId="22" xfId="0" applyFont="1" applyFill="1" applyBorder="1" applyAlignment="1"/>
    <xf numFmtId="168" fontId="3" fillId="5" borderId="17" xfId="0" applyNumberFormat="1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9" fontId="3" fillId="5" borderId="19" xfId="0" applyNumberFormat="1" applyFont="1" applyFill="1" applyBorder="1" applyAlignment="1">
      <alignment horizontal="center"/>
    </xf>
    <xf numFmtId="9" fontId="3" fillId="5" borderId="5" xfId="0" applyNumberFormat="1" applyFont="1" applyFill="1" applyBorder="1" applyAlignment="1">
      <alignment horizontal="center"/>
    </xf>
    <xf numFmtId="0" fontId="3" fillId="0" borderId="40" xfId="0" applyFont="1" applyBorder="1"/>
    <xf numFmtId="0" fontId="3" fillId="2" borderId="17" xfId="0" applyFont="1" applyFill="1" applyBorder="1" applyAlignment="1">
      <alignment horizontal="center"/>
    </xf>
    <xf numFmtId="0" fontId="3" fillId="2" borderId="19" xfId="0" applyFont="1" applyFill="1" applyBorder="1"/>
    <xf numFmtId="168" fontId="3" fillId="2" borderId="17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center"/>
    </xf>
    <xf numFmtId="168" fontId="3" fillId="2" borderId="5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9" fontId="3" fillId="2" borderId="17" xfId="0" applyNumberFormat="1" applyFont="1" applyFill="1" applyBorder="1" applyAlignment="1">
      <alignment horizontal="center"/>
    </xf>
    <xf numFmtId="9" fontId="3" fillId="2" borderId="19" xfId="0" applyNumberFormat="1" applyFont="1" applyFill="1" applyBorder="1"/>
    <xf numFmtId="9" fontId="3" fillId="2" borderId="37" xfId="0" applyNumberFormat="1" applyFont="1" applyFill="1" applyBorder="1" applyAlignment="1">
      <alignment horizontal="center"/>
    </xf>
    <xf numFmtId="9" fontId="3" fillId="2" borderId="39" xfId="0" applyNumberFormat="1" applyFont="1" applyFill="1" applyBorder="1"/>
    <xf numFmtId="49" fontId="4" fillId="3" borderId="1" xfId="0" applyNumberFormat="1" applyFont="1" applyFill="1" applyBorder="1"/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5" fillId="6" borderId="5" xfId="0" applyFont="1" applyFill="1" applyBorder="1"/>
    <xf numFmtId="0" fontId="15" fillId="6" borderId="30" xfId="0" applyFont="1" applyFill="1" applyBorder="1"/>
    <xf numFmtId="0" fontId="15" fillId="6" borderId="31" xfId="0" applyFont="1" applyFill="1" applyBorder="1"/>
    <xf numFmtId="0" fontId="17" fillId="6" borderId="5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0" fontId="17" fillId="7" borderId="5" xfId="0" applyFont="1" applyFill="1" applyBorder="1" applyAlignment="1">
      <alignment vertical="top"/>
    </xf>
    <xf numFmtId="168" fontId="3" fillId="0" borderId="0" xfId="0" applyNumberFormat="1" applyFont="1" applyAlignment="1">
      <alignment horizontal="center"/>
    </xf>
    <xf numFmtId="0" fontId="15" fillId="7" borderId="5" xfId="0" applyFont="1" applyFill="1" applyBorder="1" applyAlignment="1">
      <alignment vertical="top" wrapText="1"/>
    </xf>
    <xf numFmtId="9" fontId="3" fillId="0" borderId="0" xfId="0" applyNumberFormat="1" applyFont="1" applyAlignment="1">
      <alignment horizontal="center"/>
    </xf>
    <xf numFmtId="0" fontId="15" fillId="7" borderId="5" xfId="0" applyFont="1" applyFill="1" applyBorder="1" applyAlignment="1">
      <alignment vertical="top"/>
    </xf>
    <xf numFmtId="168" fontId="3" fillId="5" borderId="5" xfId="0" applyNumberFormat="1" applyFont="1" applyFill="1" applyBorder="1" applyAlignment="1">
      <alignment horizontal="center" vertical="center"/>
    </xf>
    <xf numFmtId="168" fontId="3" fillId="0" borderId="0" xfId="0" applyNumberFormat="1" applyFont="1"/>
    <xf numFmtId="168" fontId="3" fillId="5" borderId="5" xfId="0" applyNumberFormat="1" applyFont="1" applyFill="1" applyBorder="1"/>
    <xf numFmtId="0" fontId="17" fillId="6" borderId="5" xfId="0" applyFont="1" applyFill="1" applyBorder="1" applyAlignment="1">
      <alignment vertical="top" wrapText="1"/>
    </xf>
    <xf numFmtId="168" fontId="3" fillId="4" borderId="5" xfId="0" applyNumberFormat="1" applyFont="1" applyFill="1" applyBorder="1"/>
    <xf numFmtId="0" fontId="18" fillId="0" borderId="0" xfId="0" applyFont="1" applyAlignment="1">
      <alignment horizontal="center"/>
    </xf>
    <xf numFmtId="49" fontId="15" fillId="2" borderId="5" xfId="0" applyNumberFormat="1" applyFont="1" applyFill="1" applyBorder="1" applyAlignment="1">
      <alignment vertical="top" wrapText="1"/>
    </xf>
    <xf numFmtId="168" fontId="3" fillId="0" borderId="5" xfId="0" applyNumberFormat="1" applyFont="1" applyBorder="1"/>
    <xf numFmtId="0" fontId="15" fillId="2" borderId="5" xfId="0" applyFont="1" applyFill="1" applyBorder="1" applyAlignment="1">
      <alignment vertical="top" wrapText="1"/>
    </xf>
    <xf numFmtId="0" fontId="3" fillId="0" borderId="5" xfId="0" applyFont="1" applyBorder="1"/>
    <xf numFmtId="0" fontId="15" fillId="2" borderId="5" xfId="0" applyFont="1" applyFill="1" applyBorder="1" applyAlignment="1">
      <alignment vertical="top"/>
    </xf>
    <xf numFmtId="0" fontId="3" fillId="4" borderId="1" xfId="0" applyFont="1" applyFill="1" applyBorder="1"/>
    <xf numFmtId="0" fontId="18" fillId="0" borderId="0" xfId="0" applyFont="1"/>
    <xf numFmtId="49" fontId="17" fillId="6" borderId="5" xfId="0" applyNumberFormat="1" applyFont="1" applyFill="1" applyBorder="1" applyAlignment="1">
      <alignment vertical="top" wrapText="1"/>
    </xf>
    <xf numFmtId="0" fontId="19" fillId="2" borderId="1" xfId="0" applyFont="1" applyFill="1" applyBorder="1"/>
    <xf numFmtId="0" fontId="9" fillId="2" borderId="1" xfId="0" applyFont="1" applyFill="1" applyBorder="1"/>
    <xf numFmtId="0" fontId="20" fillId="2" borderId="1" xfId="0" applyFont="1" applyFill="1" applyBorder="1"/>
    <xf numFmtId="0" fontId="3" fillId="2" borderId="1" xfId="0" applyFont="1" applyFill="1" applyBorder="1"/>
    <xf numFmtId="0" fontId="8" fillId="2" borderId="1" xfId="0" applyFont="1" applyFill="1" applyBorder="1"/>
    <xf numFmtId="0" fontId="8" fillId="5" borderId="30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3" fillId="2" borderId="5" xfId="0" applyFont="1" applyFill="1" applyBorder="1"/>
    <xf numFmtId="0" fontId="8" fillId="2" borderId="5" xfId="0" applyFont="1" applyFill="1" applyBorder="1"/>
    <xf numFmtId="49" fontId="8" fillId="2" borderId="5" xfId="0" applyNumberFormat="1" applyFont="1" applyFill="1" applyBorder="1"/>
    <xf numFmtId="0" fontId="21" fillId="0" borderId="0" xfId="0" applyFont="1"/>
    <xf numFmtId="165" fontId="0" fillId="0" borderId="0" xfId="0" applyNumberFormat="1" applyFont="1"/>
    <xf numFmtId="0" fontId="22" fillId="0" borderId="0" xfId="0" applyFont="1"/>
    <xf numFmtId="0" fontId="22" fillId="0" borderId="0" xfId="0" applyFont="1" applyAlignment="1">
      <alignment horizontal="right"/>
    </xf>
    <xf numFmtId="0" fontId="19" fillId="5" borderId="5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165" fontId="22" fillId="5" borderId="5" xfId="0" applyNumberFormat="1" applyFont="1" applyFill="1" applyBorder="1" applyAlignment="1">
      <alignment horizontal="center"/>
    </xf>
    <xf numFmtId="165" fontId="22" fillId="8" borderId="5" xfId="0" applyNumberFormat="1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wrapText="1"/>
    </xf>
    <xf numFmtId="165" fontId="23" fillId="0" borderId="5" xfId="0" applyNumberFormat="1" applyFont="1" applyBorder="1"/>
    <xf numFmtId="165" fontId="23" fillId="8" borderId="5" xfId="0" applyNumberFormat="1" applyFont="1" applyFill="1" applyBorder="1"/>
    <xf numFmtId="0" fontId="23" fillId="0" borderId="5" xfId="0" applyFont="1" applyBorder="1"/>
    <xf numFmtId="0" fontId="23" fillId="2" borderId="5" xfId="0" applyFont="1" applyFill="1" applyBorder="1" applyAlignment="1">
      <alignment horizontal="center"/>
    </xf>
    <xf numFmtId="0" fontId="23" fillId="2" borderId="5" xfId="0" applyFont="1" applyFill="1" applyBorder="1" applyAlignment="1">
      <alignment wrapText="1"/>
    </xf>
    <xf numFmtId="165" fontId="22" fillId="8" borderId="5" xfId="0" applyNumberFormat="1" applyFont="1" applyFill="1" applyBorder="1"/>
    <xf numFmtId="0" fontId="23" fillId="2" borderId="1" xfId="0" applyFont="1" applyFill="1" applyBorder="1" applyAlignment="1">
      <alignment wrapText="1"/>
    </xf>
    <xf numFmtId="0" fontId="0" fillId="0" borderId="5" xfId="0" applyFont="1" applyBorder="1" applyAlignment="1">
      <alignment horizontal="center"/>
    </xf>
    <xf numFmtId="0" fontId="23" fillId="2" borderId="5" xfId="0" applyFont="1" applyFill="1" applyBorder="1" applyAlignment="1">
      <alignment horizontal="left"/>
    </xf>
    <xf numFmtId="0" fontId="23" fillId="2" borderId="5" xfId="0" applyFont="1" applyFill="1" applyBorder="1"/>
    <xf numFmtId="0" fontId="24" fillId="0" borderId="5" xfId="0" applyFont="1" applyBorder="1" applyAlignment="1">
      <alignment horizontal="center"/>
    </xf>
    <xf numFmtId="0" fontId="24" fillId="0" borderId="5" xfId="0" applyFont="1" applyBorder="1"/>
    <xf numFmtId="165" fontId="24" fillId="0" borderId="5" xfId="0" applyNumberFormat="1" applyFont="1" applyBorder="1"/>
    <xf numFmtId="165" fontId="0" fillId="0" borderId="5" xfId="0" applyNumberFormat="1" applyFont="1" applyBorder="1"/>
    <xf numFmtId="165" fontId="24" fillId="8" borderId="5" xfId="0" applyNumberFormat="1" applyFont="1" applyFill="1" applyBorder="1"/>
    <xf numFmtId="165" fontId="0" fillId="8" borderId="5" xfId="0" applyNumberFormat="1" applyFont="1" applyFill="1" applyBorder="1"/>
    <xf numFmtId="0" fontId="22" fillId="8" borderId="17" xfId="0" applyFont="1" applyFill="1" applyBorder="1"/>
    <xf numFmtId="0" fontId="22" fillId="8" borderId="19" xfId="0" applyFont="1" applyFill="1" applyBorder="1"/>
    <xf numFmtId="0" fontId="3" fillId="0" borderId="15" xfId="0" applyFont="1" applyBorder="1" applyAlignment="1">
      <alignment horizontal="center"/>
    </xf>
    <xf numFmtId="0" fontId="6" fillId="0" borderId="15" xfId="0" applyFont="1" applyBorder="1"/>
    <xf numFmtId="0" fontId="3" fillId="0" borderId="10" xfId="0" applyFont="1" applyBorder="1" applyAlignment="1">
      <alignment horizontal="center"/>
    </xf>
    <xf numFmtId="0" fontId="6" fillId="0" borderId="10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167" fontId="3" fillId="4" borderId="6" xfId="0" applyNumberFormat="1" applyFont="1" applyFill="1" applyBorder="1" applyAlignment="1">
      <alignment horizontal="center"/>
    </xf>
    <xf numFmtId="0" fontId="6" fillId="0" borderId="8" xfId="0" applyFont="1" applyBorder="1"/>
    <xf numFmtId="167" fontId="3" fillId="0" borderId="6" xfId="0" applyNumberFormat="1" applyFont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6" fillId="0" borderId="7" xfId="0" applyFont="1" applyBorder="1"/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/>
    </xf>
    <xf numFmtId="0" fontId="8" fillId="5" borderId="6" xfId="0" applyFont="1" applyFill="1" applyBorder="1" applyAlignment="1">
      <alignment horizontal="center"/>
    </xf>
    <xf numFmtId="167" fontId="3" fillId="5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4" borderId="26" xfId="0" applyFont="1" applyFill="1" applyBorder="1" applyAlignment="1">
      <alignment horizontal="center"/>
    </xf>
    <xf numFmtId="0" fontId="6" fillId="0" borderId="27" xfId="0" applyFont="1" applyBorder="1"/>
    <xf numFmtId="0" fontId="3" fillId="4" borderId="2" xfId="0" applyFont="1" applyFill="1" applyBorder="1" applyAlignment="1">
      <alignment horizontal="left" wrapText="1"/>
    </xf>
    <xf numFmtId="0" fontId="6" fillId="0" borderId="3" xfId="0" applyFont="1" applyBorder="1"/>
    <xf numFmtId="0" fontId="6" fillId="0" borderId="4" xfId="0" applyFont="1" applyBorder="1"/>
    <xf numFmtId="0" fontId="3" fillId="4" borderId="18" xfId="0" applyFont="1" applyFill="1" applyBorder="1" applyAlignment="1">
      <alignment horizontal="left" wrapText="1"/>
    </xf>
    <xf numFmtId="0" fontId="6" fillId="0" borderId="20" xfId="0" applyFont="1" applyBorder="1"/>
    <xf numFmtId="0" fontId="3" fillId="0" borderId="9" xfId="0" applyFont="1" applyBorder="1" applyAlignment="1">
      <alignment horizontal="left" vertical="top" wrapText="1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6" xfId="0" applyFont="1" applyBorder="1"/>
    <xf numFmtId="0" fontId="8" fillId="4" borderId="6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8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170" fontId="3" fillId="0" borderId="6" xfId="0" applyNumberFormat="1" applyFont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49" fontId="3" fillId="0" borderId="6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9" fillId="2" borderId="24" xfId="0" applyFont="1" applyFill="1" applyBorder="1" applyAlignment="1">
      <alignment horizontal="center" vertical="center" wrapText="1"/>
    </xf>
    <xf numFmtId="0" fontId="6" fillId="0" borderId="25" xfId="0" applyFont="1" applyBorder="1"/>
    <xf numFmtId="0" fontId="3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4" borderId="6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vertical="center" wrapText="1"/>
    </xf>
    <xf numFmtId="0" fontId="6" fillId="0" borderId="23" xfId="0" applyFont="1" applyBorder="1"/>
    <xf numFmtId="169" fontId="3" fillId="0" borderId="6" xfId="0" applyNumberFormat="1" applyFont="1" applyBorder="1" applyAlignment="1">
      <alignment horizontal="center"/>
    </xf>
    <xf numFmtId="0" fontId="3" fillId="4" borderId="6" xfId="0" applyFont="1" applyFill="1" applyBorder="1"/>
    <xf numFmtId="49" fontId="3" fillId="0" borderId="9" xfId="0" applyNumberFormat="1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top" wrapText="1"/>
    </xf>
    <xf numFmtId="0" fontId="9" fillId="2" borderId="41" xfId="0" applyFont="1" applyFill="1" applyBorder="1" applyAlignment="1">
      <alignment horizontal="center" vertical="center" wrapText="1"/>
    </xf>
    <xf numFmtId="0" fontId="6" fillId="0" borderId="40" xfId="0" applyFont="1" applyBorder="1"/>
    <xf numFmtId="0" fontId="6" fillId="0" borderId="42" xfId="0" applyFont="1" applyBorder="1"/>
    <xf numFmtId="0" fontId="13" fillId="6" borderId="43" xfId="0" applyFont="1" applyFill="1" applyBorder="1" applyAlignment="1">
      <alignment horizontal="center" vertical="center"/>
    </xf>
    <xf numFmtId="0" fontId="6" fillId="0" borderId="44" xfId="0" applyFont="1" applyBorder="1"/>
    <xf numFmtId="0" fontId="6" fillId="0" borderId="45" xfId="0" applyFont="1" applyBorder="1"/>
    <xf numFmtId="0" fontId="13" fillId="6" borderId="9" xfId="0" applyFont="1" applyFill="1" applyBorder="1" applyAlignment="1">
      <alignment horizontal="center" vertical="center"/>
    </xf>
    <xf numFmtId="0" fontId="6" fillId="0" borderId="46" xfId="0" applyFont="1" applyBorder="1"/>
    <xf numFmtId="0" fontId="6" fillId="0" borderId="47" xfId="0" applyFont="1" applyBorder="1"/>
    <xf numFmtId="0" fontId="6" fillId="0" borderId="48" xfId="0" applyFont="1" applyBorder="1"/>
    <xf numFmtId="0" fontId="22" fillId="8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0</xdr:row>
      <xdr:rowOff>28575</xdr:rowOff>
    </xdr:from>
    <xdr:ext cx="571500" cy="857250"/>
    <xdr:pic>
      <xdr:nvPicPr>
        <xdr:cNvPr id="2" name="image3.png" descr="C:\Users\pc1\Pictures\ayuntamiento\escudio de armas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123825</xdr:colOff>
      <xdr:row>0</xdr:row>
      <xdr:rowOff>0</xdr:rowOff>
    </xdr:from>
    <xdr:ext cx="1143000" cy="942975"/>
    <xdr:pic>
      <xdr:nvPicPr>
        <xdr:cNvPr id="3" name="image1.jpg" descr="tonala 2015 2018 logo_n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733425" cy="904875"/>
    <xdr:pic>
      <xdr:nvPicPr>
        <xdr:cNvPr id="2" name="image2.png" descr="C:\Users\pc1\Pictures\ayuntamiento\escudio de armas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171450</xdr:colOff>
      <xdr:row>0</xdr:row>
      <xdr:rowOff>0</xdr:rowOff>
    </xdr:from>
    <xdr:ext cx="1228725" cy="828675"/>
    <xdr:pic>
      <xdr:nvPicPr>
        <xdr:cNvPr id="3" name="image1.jpg" descr="tonala 2015 2018 logo_n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552450</xdr:colOff>
      <xdr:row>11</xdr:row>
      <xdr:rowOff>38100</xdr:rowOff>
    </xdr:from>
    <xdr:ext cx="38100" cy="390525"/>
    <xdr:grpSp>
      <xdr:nvGrpSpPr>
        <xdr:cNvPr id="2" name="Shape 2"/>
        <xdr:cNvGrpSpPr/>
      </xdr:nvGrpSpPr>
      <xdr:grpSpPr>
        <a:xfrm>
          <a:off x="5346000" y="3584738"/>
          <a:ext cx="0" cy="390525"/>
          <a:chOff x="5346000" y="3584738"/>
          <a:chExt cx="0" cy="390525"/>
        </a:xfrm>
      </xdr:grpSpPr>
      <xdr:cxnSp macro="">
        <xdr:nvCxnSpPr>
          <xdr:cNvPr id="3" name="Shape 3"/>
          <xdr:cNvCxnSpPr/>
        </xdr:nvCxnSpPr>
        <xdr:spPr>
          <a:xfrm rot="10800000">
            <a:off x="5346000" y="3584738"/>
            <a:ext cx="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6</xdr:col>
      <xdr:colOff>609600</xdr:colOff>
      <xdr:row>11</xdr:row>
      <xdr:rowOff>28575</xdr:rowOff>
    </xdr:from>
    <xdr:ext cx="38100" cy="390525"/>
    <xdr:grpSp>
      <xdr:nvGrpSpPr>
        <xdr:cNvPr id="4" name="Shape 2"/>
        <xdr:cNvGrpSpPr/>
      </xdr:nvGrpSpPr>
      <xdr:grpSpPr>
        <a:xfrm>
          <a:off x="5346000" y="3584738"/>
          <a:ext cx="0" cy="390525"/>
          <a:chOff x="5346000" y="3584738"/>
          <a:chExt cx="0" cy="390525"/>
        </a:xfrm>
      </xdr:grpSpPr>
      <xdr:cxnSp macro="">
        <xdr:nvCxnSpPr>
          <xdr:cNvPr id="5" name="Shape 3"/>
          <xdr:cNvCxnSpPr/>
        </xdr:nvCxnSpPr>
        <xdr:spPr>
          <a:xfrm rot="10800000">
            <a:off x="5346000" y="3584738"/>
            <a:ext cx="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4</xdr:col>
      <xdr:colOff>581025</xdr:colOff>
      <xdr:row>17</xdr:row>
      <xdr:rowOff>28575</xdr:rowOff>
    </xdr:from>
    <xdr:ext cx="38100" cy="409575"/>
    <xdr:grpSp>
      <xdr:nvGrpSpPr>
        <xdr:cNvPr id="6" name="Shape 2"/>
        <xdr:cNvGrpSpPr/>
      </xdr:nvGrpSpPr>
      <xdr:grpSpPr>
        <a:xfrm>
          <a:off x="5141213" y="3780000"/>
          <a:ext cx="409575" cy="0"/>
          <a:chOff x="5141213" y="3780000"/>
          <a:chExt cx="409575" cy="0"/>
        </a:xfrm>
      </xdr:grpSpPr>
      <xdr:cxnSp macro="">
        <xdr:nvCxnSpPr>
          <xdr:cNvPr id="7" name="Shape 4"/>
          <xdr:cNvCxnSpPr/>
        </xdr:nvCxnSpPr>
        <xdr:spPr>
          <a:xfrm rot="-5400000">
            <a:off x="5141213" y="3780000"/>
            <a:ext cx="40957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2</xdr:col>
      <xdr:colOff>561975</xdr:colOff>
      <xdr:row>17</xdr:row>
      <xdr:rowOff>47625</xdr:rowOff>
    </xdr:from>
    <xdr:ext cx="38100" cy="409575"/>
    <xdr:grpSp>
      <xdr:nvGrpSpPr>
        <xdr:cNvPr id="8" name="Shape 2"/>
        <xdr:cNvGrpSpPr/>
      </xdr:nvGrpSpPr>
      <xdr:grpSpPr>
        <a:xfrm>
          <a:off x="5346000" y="3575213"/>
          <a:ext cx="0" cy="409575"/>
          <a:chOff x="5346000" y="3575213"/>
          <a:chExt cx="0" cy="409575"/>
        </a:xfrm>
      </xdr:grpSpPr>
      <xdr:cxnSp macro="">
        <xdr:nvCxnSpPr>
          <xdr:cNvPr id="9" name="Shape 5"/>
          <xdr:cNvCxnSpPr/>
        </xdr:nvCxnSpPr>
        <xdr:spPr>
          <a:xfrm rot="10800000">
            <a:off x="5346000" y="3575213"/>
            <a:ext cx="0" cy="409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6</xdr:col>
      <xdr:colOff>552450</xdr:colOff>
      <xdr:row>17</xdr:row>
      <xdr:rowOff>0</xdr:rowOff>
    </xdr:from>
    <xdr:ext cx="38100" cy="428625"/>
    <xdr:grpSp>
      <xdr:nvGrpSpPr>
        <xdr:cNvPr id="10" name="Shape 2"/>
        <xdr:cNvGrpSpPr/>
      </xdr:nvGrpSpPr>
      <xdr:grpSpPr>
        <a:xfrm>
          <a:off x="5346000" y="3565688"/>
          <a:ext cx="0" cy="428625"/>
          <a:chOff x="5346000" y="3565688"/>
          <a:chExt cx="0" cy="428625"/>
        </a:xfrm>
      </xdr:grpSpPr>
      <xdr:cxnSp macro="">
        <xdr:nvCxnSpPr>
          <xdr:cNvPr id="11" name="Shape 6"/>
          <xdr:cNvCxnSpPr/>
        </xdr:nvCxnSpPr>
        <xdr:spPr>
          <a:xfrm rot="10800000">
            <a:off x="5346000" y="3565688"/>
            <a:ext cx="0" cy="4286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628650</xdr:colOff>
      <xdr:row>11</xdr:row>
      <xdr:rowOff>28575</xdr:rowOff>
    </xdr:from>
    <xdr:ext cx="38100" cy="390525"/>
    <xdr:grpSp>
      <xdr:nvGrpSpPr>
        <xdr:cNvPr id="2" name="Shape 2"/>
        <xdr:cNvGrpSpPr/>
      </xdr:nvGrpSpPr>
      <xdr:grpSpPr>
        <a:xfrm>
          <a:off x="5346000" y="3584738"/>
          <a:ext cx="0" cy="390525"/>
          <a:chOff x="5346000" y="3584738"/>
          <a:chExt cx="0" cy="390525"/>
        </a:xfrm>
      </xdr:grpSpPr>
      <xdr:cxnSp macro="">
        <xdr:nvCxnSpPr>
          <xdr:cNvPr id="7" name="Shape 7"/>
          <xdr:cNvCxnSpPr/>
        </xdr:nvCxnSpPr>
        <xdr:spPr>
          <a:xfrm rot="10800000">
            <a:off x="5346000" y="3584738"/>
            <a:ext cx="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</xdr:col>
      <xdr:colOff>533400</xdr:colOff>
      <xdr:row>11</xdr:row>
      <xdr:rowOff>47625</xdr:rowOff>
    </xdr:from>
    <xdr:ext cx="38100" cy="390525"/>
    <xdr:grpSp>
      <xdr:nvGrpSpPr>
        <xdr:cNvPr id="3" name="Shape 2"/>
        <xdr:cNvGrpSpPr/>
      </xdr:nvGrpSpPr>
      <xdr:grpSpPr>
        <a:xfrm>
          <a:off x="5346000" y="3584738"/>
          <a:ext cx="0" cy="390525"/>
          <a:chOff x="5346000" y="3584738"/>
          <a:chExt cx="0" cy="390525"/>
        </a:xfrm>
      </xdr:grpSpPr>
      <xdr:cxnSp macro="">
        <xdr:nvCxnSpPr>
          <xdr:cNvPr id="4" name="Shape 7"/>
          <xdr:cNvCxnSpPr/>
        </xdr:nvCxnSpPr>
        <xdr:spPr>
          <a:xfrm rot="10800000">
            <a:off x="5346000" y="3584738"/>
            <a:ext cx="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5</xdr:col>
      <xdr:colOff>533400</xdr:colOff>
      <xdr:row>11</xdr:row>
      <xdr:rowOff>19050</xdr:rowOff>
    </xdr:from>
    <xdr:ext cx="38100" cy="390525"/>
    <xdr:grpSp>
      <xdr:nvGrpSpPr>
        <xdr:cNvPr id="5" name="Shape 2"/>
        <xdr:cNvGrpSpPr/>
      </xdr:nvGrpSpPr>
      <xdr:grpSpPr>
        <a:xfrm>
          <a:off x="5346000" y="3584738"/>
          <a:ext cx="0" cy="390525"/>
          <a:chOff x="5346000" y="3584738"/>
          <a:chExt cx="0" cy="390525"/>
        </a:xfrm>
      </xdr:grpSpPr>
      <xdr:cxnSp macro="">
        <xdr:nvCxnSpPr>
          <xdr:cNvPr id="6" name="Shape 7"/>
          <xdr:cNvCxnSpPr/>
        </xdr:nvCxnSpPr>
        <xdr:spPr>
          <a:xfrm rot="10800000">
            <a:off x="5346000" y="3584738"/>
            <a:ext cx="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</xdr:col>
      <xdr:colOff>504825</xdr:colOff>
      <xdr:row>16</xdr:row>
      <xdr:rowOff>123825</xdr:rowOff>
    </xdr:from>
    <xdr:ext cx="38100" cy="752475"/>
    <xdr:grpSp>
      <xdr:nvGrpSpPr>
        <xdr:cNvPr id="8" name="Shape 2"/>
        <xdr:cNvGrpSpPr/>
      </xdr:nvGrpSpPr>
      <xdr:grpSpPr>
        <a:xfrm>
          <a:off x="5341238" y="3403763"/>
          <a:ext cx="9525" cy="752475"/>
          <a:chOff x="5341238" y="3403763"/>
          <a:chExt cx="9525" cy="752475"/>
        </a:xfrm>
      </xdr:grpSpPr>
      <xdr:cxnSp macro="">
        <xdr:nvCxnSpPr>
          <xdr:cNvPr id="9" name="Shape 8"/>
          <xdr:cNvCxnSpPr/>
        </xdr:nvCxnSpPr>
        <xdr:spPr>
          <a:xfrm rot="10800000">
            <a:off x="5341238" y="3403763"/>
            <a:ext cx="9525" cy="7524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3</xdr:col>
      <xdr:colOff>476250</xdr:colOff>
      <xdr:row>17</xdr:row>
      <xdr:rowOff>28575</xdr:rowOff>
    </xdr:from>
    <xdr:ext cx="38100" cy="666750"/>
    <xdr:grpSp>
      <xdr:nvGrpSpPr>
        <xdr:cNvPr id="10" name="Shape 2"/>
        <xdr:cNvGrpSpPr/>
      </xdr:nvGrpSpPr>
      <xdr:grpSpPr>
        <a:xfrm>
          <a:off x="5341238" y="3446625"/>
          <a:ext cx="9525" cy="666750"/>
          <a:chOff x="5341238" y="3446625"/>
          <a:chExt cx="9525" cy="666750"/>
        </a:xfrm>
      </xdr:grpSpPr>
      <xdr:cxnSp macro="">
        <xdr:nvCxnSpPr>
          <xdr:cNvPr id="11" name="Shape 9"/>
          <xdr:cNvCxnSpPr/>
        </xdr:nvCxnSpPr>
        <xdr:spPr>
          <a:xfrm rot="10800000">
            <a:off x="5341238" y="3446625"/>
            <a:ext cx="9525" cy="6667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5</xdr:col>
      <xdr:colOff>628650</xdr:colOff>
      <xdr:row>16</xdr:row>
      <xdr:rowOff>104775</xdr:rowOff>
    </xdr:from>
    <xdr:ext cx="38100" cy="762000"/>
    <xdr:grpSp>
      <xdr:nvGrpSpPr>
        <xdr:cNvPr id="12" name="Shape 2"/>
        <xdr:cNvGrpSpPr/>
      </xdr:nvGrpSpPr>
      <xdr:grpSpPr>
        <a:xfrm>
          <a:off x="5346000" y="3399000"/>
          <a:ext cx="0" cy="762000"/>
          <a:chOff x="5346000" y="3399000"/>
          <a:chExt cx="0" cy="762000"/>
        </a:xfrm>
      </xdr:grpSpPr>
      <xdr:cxnSp macro="">
        <xdr:nvCxnSpPr>
          <xdr:cNvPr id="13" name="Shape 10"/>
          <xdr:cNvCxnSpPr/>
        </xdr:nvCxnSpPr>
        <xdr:spPr>
          <a:xfrm rot="10800000">
            <a:off x="5346000" y="3399000"/>
            <a:ext cx="0" cy="7620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14.85546875" customWidth="1"/>
    <col min="2" max="2" width="2.5703125" customWidth="1"/>
    <col min="3" max="4" width="11.42578125" customWidth="1"/>
    <col min="5" max="5" width="2.5703125" customWidth="1"/>
    <col min="6" max="7" width="11.42578125" customWidth="1"/>
    <col min="8" max="8" width="1.7109375" customWidth="1"/>
    <col min="9" max="9" width="12" customWidth="1"/>
    <col min="10" max="26" width="11.42578125" customWidth="1"/>
  </cols>
  <sheetData>
    <row r="1" spans="1:26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93" t="str">
        <f>C9</f>
        <v>UNIDAD DE ANALISIS E INTELIGENCIA U.D.A. I</v>
      </c>
      <c r="B7" s="182"/>
      <c r="C7" s="182"/>
      <c r="D7" s="182"/>
      <c r="E7" s="182"/>
      <c r="F7" s="182"/>
      <c r="G7" s="182"/>
      <c r="H7" s="182"/>
      <c r="I7" s="182"/>
      <c r="J7" s="18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6" t="s">
        <v>4</v>
      </c>
      <c r="B9" s="3"/>
      <c r="C9" s="194" t="s">
        <v>5</v>
      </c>
      <c r="D9" s="173"/>
      <c r="E9" s="173"/>
      <c r="F9" s="173"/>
      <c r="G9" s="173"/>
      <c r="H9" s="173"/>
      <c r="I9" s="173"/>
      <c r="J9" s="16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"/>
      <c r="B10" s="3"/>
      <c r="C10" s="11"/>
      <c r="D10" s="11"/>
      <c r="E10" s="11"/>
      <c r="F10" s="11"/>
      <c r="G10" s="11"/>
      <c r="H10" s="11"/>
      <c r="I10" s="11"/>
      <c r="J10" s="1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2" t="s">
        <v>20</v>
      </c>
      <c r="B11" s="3"/>
      <c r="C11" s="194" t="s">
        <v>23</v>
      </c>
      <c r="D11" s="173"/>
      <c r="E11" s="173"/>
      <c r="F11" s="173"/>
      <c r="G11" s="173"/>
      <c r="H11" s="173"/>
      <c r="I11" s="173"/>
      <c r="J11" s="16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195" t="s">
        <v>25</v>
      </c>
      <c r="B13" s="173"/>
      <c r="C13" s="173"/>
      <c r="D13" s="173"/>
      <c r="E13" s="173"/>
      <c r="F13" s="173"/>
      <c r="G13" s="173"/>
      <c r="H13" s="173"/>
      <c r="I13" s="173"/>
      <c r="J13" s="16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186" t="s">
        <v>28</v>
      </c>
      <c r="B14" s="164"/>
      <c r="C14" s="164"/>
      <c r="D14" s="164"/>
      <c r="E14" s="164"/>
      <c r="F14" s="164"/>
      <c r="G14" s="164"/>
      <c r="H14" s="164"/>
      <c r="I14" s="164"/>
      <c r="J14" s="18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88"/>
      <c r="B15" s="166"/>
      <c r="C15" s="166"/>
      <c r="D15" s="166"/>
      <c r="E15" s="166"/>
      <c r="F15" s="166"/>
      <c r="G15" s="166"/>
      <c r="H15" s="166"/>
      <c r="I15" s="166"/>
      <c r="J15" s="18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190"/>
      <c r="B16" s="162"/>
      <c r="C16" s="162"/>
      <c r="D16" s="162"/>
      <c r="E16" s="162"/>
      <c r="F16" s="162"/>
      <c r="G16" s="162"/>
      <c r="H16" s="162"/>
      <c r="I16" s="162"/>
      <c r="J16" s="19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92" t="s">
        <v>37</v>
      </c>
      <c r="B18" s="173"/>
      <c r="C18" s="173"/>
      <c r="D18" s="173"/>
      <c r="E18" s="173"/>
      <c r="F18" s="173"/>
      <c r="G18" s="173"/>
      <c r="H18" s="173"/>
      <c r="I18" s="173"/>
      <c r="J18" s="16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86" t="s">
        <v>39</v>
      </c>
      <c r="B19" s="164"/>
      <c r="C19" s="164"/>
      <c r="D19" s="164"/>
      <c r="E19" s="164"/>
      <c r="F19" s="164"/>
      <c r="G19" s="164"/>
      <c r="H19" s="164"/>
      <c r="I19" s="164"/>
      <c r="J19" s="18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188"/>
      <c r="B20" s="166"/>
      <c r="C20" s="166"/>
      <c r="D20" s="166"/>
      <c r="E20" s="166"/>
      <c r="F20" s="166"/>
      <c r="G20" s="166"/>
      <c r="H20" s="166"/>
      <c r="I20" s="166"/>
      <c r="J20" s="18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90"/>
      <c r="B21" s="162"/>
      <c r="C21" s="162"/>
      <c r="D21" s="162"/>
      <c r="E21" s="162"/>
      <c r="F21" s="162"/>
      <c r="G21" s="162"/>
      <c r="H21" s="162"/>
      <c r="I21" s="162"/>
      <c r="J21" s="19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6.25" customHeight="1">
      <c r="A23" s="184" t="s">
        <v>42</v>
      </c>
      <c r="B23" s="182"/>
      <c r="C23" s="185"/>
      <c r="D23" s="23">
        <f>'Presupuesto de Egresos'!P63</f>
        <v>100</v>
      </c>
      <c r="E23" s="3"/>
      <c r="F23" s="181" t="s">
        <v>44</v>
      </c>
      <c r="G23" s="182"/>
      <c r="H23" s="183"/>
      <c r="I23" s="23">
        <f>'Egresos Ejercidos Reales'!P63</f>
        <v>100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84" t="s">
        <v>46</v>
      </c>
      <c r="B25" s="182"/>
      <c r="C25" s="183"/>
      <c r="D25" s="24">
        <f>I23/D23</f>
        <v>1</v>
      </c>
      <c r="E25" s="2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26"/>
      <c r="B28" s="27"/>
      <c r="C28" s="27" t="s">
        <v>49</v>
      </c>
      <c r="D28" s="27"/>
      <c r="E28" s="28"/>
      <c r="F28" s="3"/>
      <c r="G28" s="26"/>
      <c r="H28" s="27"/>
      <c r="I28" s="27" t="s">
        <v>51</v>
      </c>
      <c r="J28" s="2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29" t="s">
        <v>52</v>
      </c>
      <c r="B29" s="179" t="s">
        <v>53</v>
      </c>
      <c r="C29" s="180"/>
      <c r="D29" s="30" t="s">
        <v>56</v>
      </c>
      <c r="E29" s="22"/>
      <c r="F29" s="3"/>
      <c r="G29" s="29" t="s">
        <v>52</v>
      </c>
      <c r="H29" s="179" t="s">
        <v>58</v>
      </c>
      <c r="I29" s="180"/>
      <c r="J29" s="32" t="s">
        <v>59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4">
        <v>43131</v>
      </c>
      <c r="B30" s="169">
        <f>'Presupuesto de Egresos'!D63</f>
        <v>100</v>
      </c>
      <c r="C30" s="168"/>
      <c r="D30" s="169">
        <f>'Egresos Ejercidos Reales'!D63</f>
        <v>100</v>
      </c>
      <c r="E30" s="168"/>
      <c r="F30" s="3"/>
      <c r="G30" s="34">
        <v>43131</v>
      </c>
      <c r="H30" s="34"/>
      <c r="I30" s="38" t="e">
        <f>('componentes POA'!I44+'componentes POA'!I101+'componentes POA'!I158+'componentes POA'!I215)/4</f>
        <v>#DIV/0!</v>
      </c>
      <c r="J30" s="24" t="e">
        <f>('componentes POA'!J44+'componentes POA'!J101+'componentes POA'!J158+'componentes POA'!J215)/4</f>
        <v>#DIV/0!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1">
        <v>43159</v>
      </c>
      <c r="B31" s="167">
        <f>'Presupuesto de Egresos'!E63</f>
        <v>0</v>
      </c>
      <c r="C31" s="168"/>
      <c r="D31" s="167">
        <f>'Egresos Ejercidos Reales'!E63</f>
        <v>0</v>
      </c>
      <c r="E31" s="168"/>
      <c r="F31" s="3"/>
      <c r="G31" s="41">
        <v>43159</v>
      </c>
      <c r="H31" s="41"/>
      <c r="I31" s="47" t="e">
        <f>('componentes POA'!I45+'componentes POA'!I102+'componentes POA'!I159+'componentes POA'!I216)/4</f>
        <v>#DIV/0!</v>
      </c>
      <c r="J31" s="49" t="e">
        <f>('componentes POA'!J45+'componentes POA'!J102+'componentes POA'!J159+'componentes POA'!J216)/4</f>
        <v>#DIV/0!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4">
        <v>43190</v>
      </c>
      <c r="B32" s="169">
        <f>'Presupuesto de Egresos'!F63</f>
        <v>0</v>
      </c>
      <c r="C32" s="168"/>
      <c r="D32" s="169">
        <f>'Egresos Ejercidos Reales'!F63</f>
        <v>0</v>
      </c>
      <c r="E32" s="168"/>
      <c r="F32" s="3"/>
      <c r="G32" s="34">
        <v>43190</v>
      </c>
      <c r="H32" s="34"/>
      <c r="I32" s="38" t="e">
        <f>('componentes POA'!I46+'componentes POA'!I103+'componentes POA'!I160+'componentes POA'!I217)/4</f>
        <v>#DIV/0!</v>
      </c>
      <c r="J32" s="24" t="e">
        <f>('componentes POA'!J46+'componentes POA'!J103+'componentes POA'!J160+'componentes POA'!J217)/4</f>
        <v>#DIV/0!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41">
        <v>43220</v>
      </c>
      <c r="B33" s="167">
        <f>'Presupuesto de Egresos'!G63</f>
        <v>0</v>
      </c>
      <c r="C33" s="168"/>
      <c r="D33" s="167">
        <f>'Egresos Ejercidos Reales'!G63</f>
        <v>0</v>
      </c>
      <c r="E33" s="168"/>
      <c r="F33" s="3"/>
      <c r="G33" s="41">
        <v>43220</v>
      </c>
      <c r="H33" s="41"/>
      <c r="I33" s="47" t="e">
        <f>('componentes POA'!I47+'componentes POA'!I104+'componentes POA'!I161+'componentes POA'!I218)/4</f>
        <v>#DIV/0!</v>
      </c>
      <c r="J33" s="49" t="e">
        <f>('componentes POA'!J47+'componentes POA'!J104+'componentes POA'!J161+'componentes POA'!J218)/4</f>
        <v>#DIV/0!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4">
        <v>43251</v>
      </c>
      <c r="B34" s="169">
        <f>'Presupuesto de Egresos'!H63</f>
        <v>0</v>
      </c>
      <c r="C34" s="168"/>
      <c r="D34" s="169">
        <f>'Egresos Ejercidos Reales'!H63</f>
        <v>0</v>
      </c>
      <c r="E34" s="168"/>
      <c r="F34" s="3"/>
      <c r="G34" s="34">
        <v>43251</v>
      </c>
      <c r="H34" s="34"/>
      <c r="I34" s="38" t="e">
        <f>('componentes POA'!I48+'componentes POA'!I105+'componentes POA'!I162+'componentes POA'!I219)/4</f>
        <v>#DIV/0!</v>
      </c>
      <c r="J34" s="24" t="e">
        <f>('componentes POA'!J48+'componentes POA'!J105+'componentes POA'!J162+'componentes POA'!J219)/4</f>
        <v>#DIV/0!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1">
        <v>43281</v>
      </c>
      <c r="B35" s="167">
        <f>'Presupuesto de Egresos'!I63</f>
        <v>0</v>
      </c>
      <c r="C35" s="168"/>
      <c r="D35" s="167">
        <f>'Egresos Ejercidos Reales'!I63</f>
        <v>0</v>
      </c>
      <c r="E35" s="168"/>
      <c r="F35" s="3"/>
      <c r="G35" s="41">
        <v>43281</v>
      </c>
      <c r="H35" s="41"/>
      <c r="I35" s="47" t="e">
        <f>('componentes POA'!I49+'componentes POA'!I106+'componentes POA'!I163+'componentes POA'!I220)/4</f>
        <v>#DIV/0!</v>
      </c>
      <c r="J35" s="49" t="e">
        <f>('componentes POA'!J49+'componentes POA'!J106+'componentes POA'!J163+'componentes POA'!J220)/4</f>
        <v>#DIV/0!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4">
        <v>43312</v>
      </c>
      <c r="B36" s="169">
        <f>'Presupuesto de Egresos'!J63</f>
        <v>0</v>
      </c>
      <c r="C36" s="168"/>
      <c r="D36" s="169">
        <f>'Egresos Ejercidos Reales'!J63</f>
        <v>0</v>
      </c>
      <c r="E36" s="168"/>
      <c r="F36" s="3"/>
      <c r="G36" s="34">
        <v>43312</v>
      </c>
      <c r="H36" s="34"/>
      <c r="I36" s="38" t="e">
        <f>('componentes POA'!I50+'componentes POA'!I107+'componentes POA'!I164+'componentes POA'!I221)/4</f>
        <v>#DIV/0!</v>
      </c>
      <c r="J36" s="24" t="e">
        <f>('componentes POA'!J50+'componentes POA'!J107+'componentes POA'!J164+'componentes POA'!J221)/4</f>
        <v>#DIV/0!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41">
        <v>43343</v>
      </c>
      <c r="B37" s="167">
        <f>'Presupuesto de Egresos'!K63</f>
        <v>0</v>
      </c>
      <c r="C37" s="168"/>
      <c r="D37" s="167">
        <f>'Egresos Ejercidos Reales'!K63</f>
        <v>0</v>
      </c>
      <c r="E37" s="168"/>
      <c r="F37" s="3"/>
      <c r="G37" s="41">
        <v>43343</v>
      </c>
      <c r="H37" s="41"/>
      <c r="I37" s="47" t="e">
        <f>('componentes POA'!I51+'componentes POA'!I108+'componentes POA'!I165+'componentes POA'!I222)/4</f>
        <v>#DIV/0!</v>
      </c>
      <c r="J37" s="49" t="e">
        <f>('componentes POA'!J51+'componentes POA'!J108+'componentes POA'!J165+'componentes POA'!J222)/4</f>
        <v>#DIV/0!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4">
        <v>43373</v>
      </c>
      <c r="B38" s="169">
        <f>'Presupuesto de Egresos'!L63</f>
        <v>0</v>
      </c>
      <c r="C38" s="168"/>
      <c r="D38" s="169">
        <f>'Egresos Ejercidos Reales'!L63</f>
        <v>0</v>
      </c>
      <c r="E38" s="168"/>
      <c r="F38" s="3"/>
      <c r="G38" s="34">
        <v>43373</v>
      </c>
      <c r="H38" s="34"/>
      <c r="I38" s="38" t="e">
        <f>('componentes POA'!I52+'componentes POA'!I109+'componentes POA'!I166+'componentes POA'!I223)/4</f>
        <v>#DIV/0!</v>
      </c>
      <c r="J38" s="24" t="e">
        <f>('componentes POA'!J52+'componentes POA'!J109+'componentes POA'!J166+'componentes POA'!J223)/4</f>
        <v>#DIV/0!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41">
        <v>43404</v>
      </c>
      <c r="B39" s="167">
        <f>'Presupuesto de Egresos'!M63</f>
        <v>0</v>
      </c>
      <c r="C39" s="168"/>
      <c r="D39" s="167">
        <f>'Egresos Ejercidos Reales'!M63</f>
        <v>0</v>
      </c>
      <c r="E39" s="168"/>
      <c r="F39" s="3"/>
      <c r="G39" s="41">
        <v>43404</v>
      </c>
      <c r="H39" s="41"/>
      <c r="I39" s="47" t="e">
        <f>('componentes POA'!I53+'componentes POA'!I110+'componentes POA'!I167+'componentes POA'!I224)/4</f>
        <v>#DIV/0!</v>
      </c>
      <c r="J39" s="49" t="e">
        <f>('componentes POA'!J53+'componentes POA'!J110+'componentes POA'!J167+'componentes POA'!J224)/4</f>
        <v>#DIV/0!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4">
        <v>43434</v>
      </c>
      <c r="B40" s="169">
        <f>'Presupuesto de Egresos'!N63</f>
        <v>0</v>
      </c>
      <c r="C40" s="168"/>
      <c r="D40" s="169">
        <f>'Egresos Ejercidos Reales'!N63</f>
        <v>0</v>
      </c>
      <c r="E40" s="168"/>
      <c r="F40" s="3"/>
      <c r="G40" s="34">
        <v>43434</v>
      </c>
      <c r="H40" s="34"/>
      <c r="I40" s="38" t="e">
        <f>('componentes POA'!I54+'componentes POA'!I111+'componentes POA'!I168+'componentes POA'!I225)/4</f>
        <v>#DIV/0!</v>
      </c>
      <c r="J40" s="24" t="e">
        <f>('componentes POA'!J54+'componentes POA'!J111+'componentes POA'!J168+'componentes POA'!J225)/4</f>
        <v>#DIV/0!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41">
        <v>43465</v>
      </c>
      <c r="B41" s="167">
        <f>'Presupuesto de Egresos'!O63</f>
        <v>0</v>
      </c>
      <c r="C41" s="168"/>
      <c r="D41" s="167">
        <f>'Egresos Ejercidos Reales'!O63</f>
        <v>0</v>
      </c>
      <c r="E41" s="168"/>
      <c r="F41" s="3"/>
      <c r="G41" s="41">
        <v>43465</v>
      </c>
      <c r="H41" s="41"/>
      <c r="I41" s="47" t="e">
        <f>('componentes POA'!I55+'componentes POA'!I112+'componentes POA'!I169+'componentes POA'!I226)/4</f>
        <v>#DIV/0!</v>
      </c>
      <c r="J41" s="49" t="e">
        <f>('componentes POA'!J55+'componentes POA'!J112+'componentes POA'!J169+'componentes POA'!J226)/4</f>
        <v>#DIV/0!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177">
        <f>SUM(B30:C41)</f>
        <v>100</v>
      </c>
      <c r="C42" s="168"/>
      <c r="D42" s="177">
        <f>SUM(D30:E41)</f>
        <v>100</v>
      </c>
      <c r="E42" s="168"/>
      <c r="F42" s="25"/>
      <c r="G42" s="3"/>
      <c r="H42" s="68"/>
      <c r="I42" s="69" t="e">
        <f t="shared" ref="I42:J42" si="0">I41</f>
        <v>#DIV/0!</v>
      </c>
      <c r="J42" s="71" t="e">
        <f t="shared" si="0"/>
        <v>#DIV/0!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76" t="s">
        <v>78</v>
      </c>
      <c r="B45" s="173"/>
      <c r="C45" s="168"/>
      <c r="D45" s="73" t="s">
        <v>84</v>
      </c>
      <c r="E45" s="75">
        <v>9</v>
      </c>
      <c r="F45" s="77" t="str">
        <f>VLOOKUP(E45,nombremes,2,FALSE)</f>
        <v>Septiembre</v>
      </c>
      <c r="G45" s="176" t="s">
        <v>85</v>
      </c>
      <c r="H45" s="173"/>
      <c r="I45" s="16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70" t="s">
        <v>86</v>
      </c>
      <c r="B46" s="173"/>
      <c r="C46" s="168"/>
      <c r="D46" s="170" t="s">
        <v>58</v>
      </c>
      <c r="E46" s="168"/>
      <c r="F46" s="52" t="s">
        <v>59</v>
      </c>
      <c r="G46" s="170" t="s">
        <v>58</v>
      </c>
      <c r="H46" s="168"/>
      <c r="I46" s="52" t="s">
        <v>59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72" t="str">
        <f>'componentes POA'!C3</f>
        <v>INFORME POLICIAL HOMOLOGADO</v>
      </c>
      <c r="B47" s="173"/>
      <c r="C47" s="168"/>
      <c r="D47" s="81">
        <f>VLOOKUP($E$45,compo1,2,FALSE)</f>
        <v>350</v>
      </c>
      <c r="E47" s="82"/>
      <c r="F47" s="81">
        <f>VLOOKUP($E$45,compo1,3,FALSE)</f>
        <v>385</v>
      </c>
      <c r="G47" s="83">
        <f>VLOOKUP($E$45,compo1,5,FALSE)</f>
        <v>3150</v>
      </c>
      <c r="H47" s="82"/>
      <c r="I47" s="85">
        <f>VLOOKUP($E$45,compo1,6,FALSE)</f>
        <v>4166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78" t="str">
        <f>'componentes POA'!C60</f>
        <v>SISTEMA UNICO DE INFORMACION CRIMINAL (SUIC)</v>
      </c>
      <c r="B48" s="173"/>
      <c r="C48" s="168"/>
      <c r="D48" s="81">
        <f>VLOOKUP($E$45,compo2,2,FALSE)</f>
        <v>300</v>
      </c>
      <c r="E48" s="82"/>
      <c r="F48" s="86">
        <v>514</v>
      </c>
      <c r="G48" s="83">
        <f>VLOOKUP($E$45,compo2,5,FALSE)</f>
        <v>2700</v>
      </c>
      <c r="H48" s="82"/>
      <c r="I48" s="85">
        <f>VLOOKUP($E$45,compo2,6,FALSE)</f>
        <v>4657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78" t="str">
        <f>'componentes POA'!C117</f>
        <v>nombre de componente 3</v>
      </c>
      <c r="B49" s="173"/>
      <c r="C49" s="168"/>
      <c r="D49" s="81">
        <f>VLOOKUP($E$45,compo3,2,FALSE)</f>
        <v>0</v>
      </c>
      <c r="E49" s="82"/>
      <c r="F49" s="81">
        <f>VLOOKUP($E$45,compo3,3,FALSE)</f>
        <v>0</v>
      </c>
      <c r="G49" s="83">
        <f>VLOOKUP($E$45,compo3,5,FALSE)</f>
        <v>0</v>
      </c>
      <c r="H49" s="82"/>
      <c r="I49" s="85">
        <f>VLOOKUP($E$45,compo3,6,FALSE)</f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75" t="str">
        <f>'componentes POA'!C174</f>
        <v>nombre de componente 4</v>
      </c>
      <c r="B50" s="173"/>
      <c r="C50" s="168"/>
      <c r="D50" s="81">
        <f>VLOOKUP($E$45,compo4,2,FALSE)</f>
        <v>0</v>
      </c>
      <c r="E50" s="82"/>
      <c r="F50" s="81">
        <f>VLOOKUP($E$45,compo4,3,FALSE)</f>
        <v>0</v>
      </c>
      <c r="G50" s="83">
        <f>VLOOKUP($E$45,compo4,5,FALSE)</f>
        <v>0</v>
      </c>
      <c r="H50" s="82"/>
      <c r="I50" s="85">
        <f>VLOOKUP($E$45,compo4,6,FALSE)</f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1"/>
      <c r="B51" s="11"/>
      <c r="C51" s="11"/>
      <c r="D51" s="25"/>
      <c r="E51" s="3"/>
      <c r="F51" s="25"/>
      <c r="G51" s="2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76" t="s">
        <v>100</v>
      </c>
      <c r="B52" s="173"/>
      <c r="C52" s="168"/>
      <c r="D52" s="25"/>
      <c r="E52" s="25"/>
      <c r="F52" s="3"/>
      <c r="G52" s="25"/>
      <c r="H52" s="3"/>
      <c r="I52" s="3"/>
      <c r="J52" s="2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70" t="s">
        <v>86</v>
      </c>
      <c r="B53" s="173"/>
      <c r="C53" s="168"/>
      <c r="D53" s="170" t="s">
        <v>58</v>
      </c>
      <c r="E53" s="168"/>
      <c r="F53" s="3"/>
      <c r="G53" s="25"/>
      <c r="H53" s="3"/>
      <c r="I53" s="3"/>
      <c r="J53" s="2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72" t="str">
        <f t="shared" ref="A54:A57" si="1">A47</f>
        <v>INFORME POLICIAL HOMOLOGADO</v>
      </c>
      <c r="B54" s="173"/>
      <c r="C54" s="168"/>
      <c r="D54" s="89">
        <v>0.5</v>
      </c>
      <c r="E54" s="90"/>
      <c r="F54" s="3"/>
      <c r="G54" s="25"/>
      <c r="H54" s="3"/>
      <c r="I54" s="3"/>
      <c r="J54" s="2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72" t="str">
        <f t="shared" si="1"/>
        <v>SISTEMA UNICO DE INFORMACION CRIMINAL (SUIC)</v>
      </c>
      <c r="B55" s="173"/>
      <c r="C55" s="168"/>
      <c r="D55" s="89">
        <v>0.5</v>
      </c>
      <c r="E55" s="90"/>
      <c r="F55" s="3"/>
      <c r="G55" s="25"/>
      <c r="H55" s="3"/>
      <c r="I55" s="3"/>
      <c r="J55" s="2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72" t="str">
        <f t="shared" si="1"/>
        <v>nombre de componente 3</v>
      </c>
      <c r="B56" s="173"/>
      <c r="C56" s="168"/>
      <c r="D56" s="89">
        <v>0</v>
      </c>
      <c r="E56" s="90"/>
      <c r="F56" s="3"/>
      <c r="G56" s="25"/>
      <c r="H56" s="3"/>
      <c r="I56" s="3"/>
      <c r="J56" s="2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74" t="str">
        <f t="shared" si="1"/>
        <v>nombre de componente 4</v>
      </c>
      <c r="B57" s="173"/>
      <c r="C57" s="168"/>
      <c r="D57" s="89">
        <v>0</v>
      </c>
      <c r="E57" s="90"/>
      <c r="F57" s="3"/>
      <c r="G57" s="25"/>
      <c r="H57" s="3"/>
      <c r="I57" s="3"/>
      <c r="J57" s="2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1"/>
      <c r="B58" s="11"/>
      <c r="C58" s="11"/>
      <c r="D58" s="91">
        <f>SUM(D54:D57)</f>
        <v>1</v>
      </c>
      <c r="E58" s="92"/>
      <c r="F58" s="3"/>
      <c r="G58" s="25"/>
      <c r="H58" s="3"/>
      <c r="I58" s="3"/>
      <c r="J58" s="2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1"/>
      <c r="B59" s="11"/>
      <c r="C59" s="11"/>
      <c r="D59" s="25"/>
      <c r="E59" s="25"/>
      <c r="F59" s="3"/>
      <c r="G59" s="25"/>
      <c r="H59" s="3"/>
      <c r="I59" s="3"/>
      <c r="J59" s="2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1"/>
      <c r="B60" s="11"/>
      <c r="C60" s="11"/>
      <c r="D60" s="25"/>
      <c r="E60" s="25"/>
      <c r="F60" s="3"/>
      <c r="G60" s="25"/>
      <c r="H60" s="3"/>
      <c r="I60" s="3"/>
      <c r="J60" s="2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1"/>
      <c r="B61" s="11"/>
      <c r="C61" s="11"/>
      <c r="D61" s="25"/>
      <c r="E61" s="25"/>
      <c r="F61" s="3"/>
      <c r="G61" s="25"/>
      <c r="H61" s="3"/>
      <c r="I61" s="3"/>
      <c r="J61" s="2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61"/>
      <c r="B63" s="162"/>
      <c r="C63" s="3"/>
      <c r="D63" s="171" t="s">
        <v>103</v>
      </c>
      <c r="E63" s="166"/>
      <c r="F63" s="166"/>
      <c r="G63" s="3"/>
      <c r="H63" s="3"/>
      <c r="I63" s="161"/>
      <c r="J63" s="16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63" t="s">
        <v>21</v>
      </c>
      <c r="B64" s="164"/>
      <c r="C64" s="3"/>
      <c r="D64" s="165" t="s">
        <v>21</v>
      </c>
      <c r="E64" s="166"/>
      <c r="F64" s="166"/>
      <c r="G64" s="3"/>
      <c r="H64" s="3"/>
      <c r="I64" s="163" t="s">
        <v>21</v>
      </c>
      <c r="J64" s="16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65" t="s">
        <v>104</v>
      </c>
      <c r="B65" s="166"/>
      <c r="C65" s="3"/>
      <c r="D65" s="165" t="s">
        <v>104</v>
      </c>
      <c r="E65" s="166"/>
      <c r="F65" s="166"/>
      <c r="G65" s="3"/>
      <c r="H65" s="3"/>
      <c r="I65" s="165" t="s">
        <v>104</v>
      </c>
      <c r="J65" s="16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65" t="s">
        <v>105</v>
      </c>
      <c r="B66" s="166"/>
      <c r="C66" s="3"/>
      <c r="D66" s="165" t="s">
        <v>106</v>
      </c>
      <c r="E66" s="166"/>
      <c r="F66" s="166"/>
      <c r="G66" s="3"/>
      <c r="H66" s="3"/>
      <c r="I66" s="165" t="s">
        <v>107</v>
      </c>
      <c r="J66" s="16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6">
    <mergeCell ref="A25:C25"/>
    <mergeCell ref="A23:C23"/>
    <mergeCell ref="A19:J21"/>
    <mergeCell ref="A18:J18"/>
    <mergeCell ref="A7:J7"/>
    <mergeCell ref="C9:J9"/>
    <mergeCell ref="A14:J16"/>
    <mergeCell ref="C11:J11"/>
    <mergeCell ref="A13:J13"/>
    <mergeCell ref="B30:C30"/>
    <mergeCell ref="B29:C29"/>
    <mergeCell ref="B31:C31"/>
    <mergeCell ref="D30:E30"/>
    <mergeCell ref="D31:E31"/>
    <mergeCell ref="B32:C32"/>
    <mergeCell ref="H29:I29"/>
    <mergeCell ref="D32:E32"/>
    <mergeCell ref="F23:H23"/>
    <mergeCell ref="A54:C54"/>
    <mergeCell ref="D34:E34"/>
    <mergeCell ref="D33:E33"/>
    <mergeCell ref="D36:E36"/>
    <mergeCell ref="D35:E35"/>
    <mergeCell ref="D40:E40"/>
    <mergeCell ref="D39:E39"/>
    <mergeCell ref="G45:I45"/>
    <mergeCell ref="G46:H46"/>
    <mergeCell ref="D46:E46"/>
    <mergeCell ref="D42:E42"/>
    <mergeCell ref="D41:E41"/>
    <mergeCell ref="B37:C37"/>
    <mergeCell ref="B38:C38"/>
    <mergeCell ref="B39:C39"/>
    <mergeCell ref="A49:C49"/>
    <mergeCell ref="A48:C48"/>
    <mergeCell ref="A47:C47"/>
    <mergeCell ref="A45:C45"/>
    <mergeCell ref="A46:C46"/>
    <mergeCell ref="B40:C40"/>
    <mergeCell ref="A64:B64"/>
    <mergeCell ref="A63:B63"/>
    <mergeCell ref="A65:B65"/>
    <mergeCell ref="A66:B66"/>
    <mergeCell ref="B33:C33"/>
    <mergeCell ref="A56:C56"/>
    <mergeCell ref="A57:C57"/>
    <mergeCell ref="A53:C53"/>
    <mergeCell ref="A50:C50"/>
    <mergeCell ref="A52:C52"/>
    <mergeCell ref="A55:C55"/>
    <mergeCell ref="B42:C42"/>
    <mergeCell ref="B41:C41"/>
    <mergeCell ref="B34:C34"/>
    <mergeCell ref="B35:C35"/>
    <mergeCell ref="B36:C36"/>
    <mergeCell ref="I63:J63"/>
    <mergeCell ref="I64:J64"/>
    <mergeCell ref="I65:J65"/>
    <mergeCell ref="I66:J66"/>
    <mergeCell ref="D37:E37"/>
    <mergeCell ref="D38:E38"/>
    <mergeCell ref="D65:F65"/>
    <mergeCell ref="D66:F66"/>
    <mergeCell ref="D53:E53"/>
    <mergeCell ref="D64:F64"/>
    <mergeCell ref="D63:F63"/>
  </mergeCells>
  <pageMargins left="0.55000000000000004" right="0.44" top="0.76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34" workbookViewId="0">
      <selection activeCell="L113" sqref="L113"/>
    </sheetView>
  </sheetViews>
  <sheetFormatPr baseColWidth="10" defaultColWidth="14.42578125" defaultRowHeight="15" customHeight="1"/>
  <cols>
    <col min="1" max="1" width="14.85546875" customWidth="1"/>
    <col min="2" max="2" width="2.5703125" customWidth="1"/>
    <col min="3" max="4" width="11.42578125" customWidth="1"/>
    <col min="5" max="5" width="2.5703125" customWidth="1"/>
    <col min="6" max="7" width="11.42578125" customWidth="1"/>
    <col min="8" max="8" width="1.7109375" customWidth="1"/>
    <col min="9" max="9" width="12" customWidth="1"/>
    <col min="10" max="26" width="11.42578125" customWidth="1"/>
  </cols>
  <sheetData>
    <row r="1" spans="1:26" ht="12.75" customHeight="1">
      <c r="A1" s="4"/>
      <c r="B1" s="4"/>
      <c r="C1" s="5" t="s">
        <v>1</v>
      </c>
      <c r="D1" s="4" t="str">
        <f>C3</f>
        <v>INFORME POLICIAL HOMOLOGADO</v>
      </c>
      <c r="E1" s="4"/>
      <c r="F1" s="4"/>
      <c r="G1" s="4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205" t="s">
        <v>3</v>
      </c>
      <c r="J2" s="16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6" t="s">
        <v>21</v>
      </c>
      <c r="B3" s="3"/>
      <c r="C3" s="202" t="s">
        <v>22</v>
      </c>
      <c r="D3" s="173"/>
      <c r="E3" s="173"/>
      <c r="F3" s="173"/>
      <c r="G3" s="168"/>
      <c r="H3" s="3"/>
      <c r="I3" s="15" t="s">
        <v>19</v>
      </c>
      <c r="J3" s="16">
        <f>beneficiarios!N8</f>
        <v>6433332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6" t="s">
        <v>29</v>
      </c>
      <c r="B4" s="3"/>
      <c r="C4" s="202" t="s">
        <v>30</v>
      </c>
      <c r="D4" s="173"/>
      <c r="E4" s="173"/>
      <c r="F4" s="173"/>
      <c r="G4" s="168"/>
      <c r="H4" s="3"/>
      <c r="I4" s="15" t="s">
        <v>31</v>
      </c>
      <c r="J4" s="16">
        <f>beneficiarios!N9</f>
        <v>3282624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7" t="s">
        <v>32</v>
      </c>
      <c r="B5" s="3"/>
      <c r="C5" s="202" t="s">
        <v>33</v>
      </c>
      <c r="D5" s="173"/>
      <c r="E5" s="173"/>
      <c r="F5" s="173"/>
      <c r="G5" s="168"/>
      <c r="H5" s="3"/>
      <c r="I5" s="18" t="s">
        <v>34</v>
      </c>
      <c r="J5" s="16">
        <f>beneficiarios!N10</f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7" t="s">
        <v>35</v>
      </c>
      <c r="B6" s="19"/>
      <c r="C6" s="206" t="s">
        <v>36</v>
      </c>
      <c r="D6" s="173"/>
      <c r="E6" s="173"/>
      <c r="F6" s="173"/>
      <c r="G6" s="168"/>
      <c r="H6" s="3"/>
      <c r="I6" s="18" t="s">
        <v>38</v>
      </c>
      <c r="J6" s="16">
        <f>beneficiarios!N11</f>
        <v>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6" t="s">
        <v>40</v>
      </c>
      <c r="B8" s="3"/>
      <c r="C8" s="198">
        <v>43101</v>
      </c>
      <c r="D8" s="168"/>
      <c r="E8" s="3"/>
      <c r="F8" s="21" t="s">
        <v>41</v>
      </c>
      <c r="G8" s="22"/>
      <c r="H8" s="3"/>
      <c r="I8" s="198">
        <v>43465</v>
      </c>
      <c r="J8" s="16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207" t="s">
        <v>43</v>
      </c>
      <c r="B10" s="168"/>
      <c r="C10" s="198"/>
      <c r="D10" s="168"/>
      <c r="E10" s="3"/>
      <c r="F10" s="205" t="s">
        <v>45</v>
      </c>
      <c r="G10" s="173"/>
      <c r="H10" s="168"/>
      <c r="I10" s="197" t="s">
        <v>47</v>
      </c>
      <c r="J10" s="16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5.5" customHeight="1">
      <c r="A12" s="208" t="s">
        <v>48</v>
      </c>
      <c r="B12" s="209"/>
      <c r="C12" s="203" t="s">
        <v>50</v>
      </c>
      <c r="D12" s="204"/>
      <c r="E12" s="208" t="s">
        <v>54</v>
      </c>
      <c r="F12" s="209"/>
      <c r="G12" s="203" t="s">
        <v>55</v>
      </c>
      <c r="H12" s="204"/>
      <c r="I12" s="31" t="s">
        <v>57</v>
      </c>
      <c r="J12" s="33" t="s">
        <v>60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5" t="s">
        <v>61</v>
      </c>
      <c r="B14" s="3"/>
      <c r="C14" s="212" t="s">
        <v>62</v>
      </c>
      <c r="D14" s="164"/>
      <c r="E14" s="164"/>
      <c r="F14" s="164"/>
      <c r="G14" s="164"/>
      <c r="H14" s="164"/>
      <c r="I14" s="164"/>
      <c r="J14" s="18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6"/>
      <c r="B15" s="3"/>
      <c r="C15" s="188"/>
      <c r="D15" s="166"/>
      <c r="E15" s="166"/>
      <c r="F15" s="166"/>
      <c r="G15" s="166"/>
      <c r="H15" s="166"/>
      <c r="I15" s="166"/>
      <c r="J15" s="18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3"/>
      <c r="C16" s="188"/>
      <c r="D16" s="166"/>
      <c r="E16" s="166"/>
      <c r="F16" s="166"/>
      <c r="G16" s="166"/>
      <c r="H16" s="166"/>
      <c r="I16" s="166"/>
      <c r="J16" s="18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190"/>
      <c r="D17" s="162"/>
      <c r="E17" s="162"/>
      <c r="F17" s="162"/>
      <c r="G17" s="162"/>
      <c r="H17" s="162"/>
      <c r="I17" s="162"/>
      <c r="J17" s="19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5" t="s">
        <v>63</v>
      </c>
      <c r="B19" s="3"/>
      <c r="C19" s="37" t="s">
        <v>64</v>
      </c>
      <c r="D19" s="39"/>
      <c r="E19" s="39"/>
      <c r="F19" s="39"/>
      <c r="G19" s="39"/>
      <c r="H19" s="39"/>
      <c r="I19" s="39"/>
      <c r="J19" s="4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6" t="s">
        <v>65</v>
      </c>
      <c r="B20" s="3"/>
      <c r="C20" s="42" t="s">
        <v>66</v>
      </c>
      <c r="D20" s="43"/>
      <c r="E20" s="43"/>
      <c r="F20" s="43"/>
      <c r="G20" s="43"/>
      <c r="H20" s="43"/>
      <c r="I20" s="43"/>
      <c r="J20" s="4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42" t="s">
        <v>67</v>
      </c>
      <c r="D21" s="43"/>
      <c r="E21" s="43"/>
      <c r="F21" s="43"/>
      <c r="G21" s="43"/>
      <c r="H21" s="43"/>
      <c r="I21" s="43"/>
      <c r="J21" s="4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2"/>
      <c r="D22" s="43"/>
      <c r="E22" s="43"/>
      <c r="F22" s="43"/>
      <c r="G22" s="43"/>
      <c r="H22" s="43"/>
      <c r="I22" s="43"/>
      <c r="J22" s="4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45"/>
      <c r="D23" s="46"/>
      <c r="E23" s="46"/>
      <c r="F23" s="46"/>
      <c r="G23" s="46"/>
      <c r="H23" s="46"/>
      <c r="I23" s="46"/>
      <c r="J23" s="4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5" t="s">
        <v>68</v>
      </c>
      <c r="B25" s="3"/>
      <c r="C25" s="37" t="s">
        <v>69</v>
      </c>
      <c r="D25" s="39"/>
      <c r="E25" s="39"/>
      <c r="F25" s="39"/>
      <c r="G25" s="39"/>
      <c r="H25" s="39"/>
      <c r="I25" s="39"/>
      <c r="J25" s="4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6"/>
      <c r="B26" s="3"/>
      <c r="C26" s="42" t="s">
        <v>70</v>
      </c>
      <c r="D26" s="43"/>
      <c r="E26" s="43"/>
      <c r="F26" s="43"/>
      <c r="G26" s="43"/>
      <c r="H26" s="43"/>
      <c r="I26" s="43"/>
      <c r="J26" s="4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42" t="s">
        <v>71</v>
      </c>
      <c r="D27" s="43"/>
      <c r="E27" s="43"/>
      <c r="F27" s="43"/>
      <c r="G27" s="43"/>
      <c r="H27" s="43"/>
      <c r="I27" s="43"/>
      <c r="J27" s="4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42"/>
      <c r="D28" s="43"/>
      <c r="E28" s="43"/>
      <c r="F28" s="43"/>
      <c r="G28" s="43"/>
      <c r="H28" s="43"/>
      <c r="I28" s="43"/>
      <c r="J28" s="4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45"/>
      <c r="D29" s="46"/>
      <c r="E29" s="46"/>
      <c r="F29" s="46"/>
      <c r="G29" s="46"/>
      <c r="H29" s="46"/>
      <c r="I29" s="46"/>
      <c r="J29" s="4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5" t="s">
        <v>72</v>
      </c>
      <c r="B31" s="3"/>
      <c r="C31" s="37" t="s">
        <v>73</v>
      </c>
      <c r="D31" s="39"/>
      <c r="E31" s="39"/>
      <c r="F31" s="39"/>
      <c r="G31" s="39"/>
      <c r="H31" s="39"/>
      <c r="I31" s="39"/>
      <c r="J31" s="4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6"/>
      <c r="B32" s="3"/>
      <c r="C32" s="42" t="s">
        <v>74</v>
      </c>
      <c r="D32" s="43"/>
      <c r="E32" s="43"/>
      <c r="F32" s="43"/>
      <c r="G32" s="43"/>
      <c r="H32" s="43"/>
      <c r="I32" s="43"/>
      <c r="J32" s="4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42" t="s">
        <v>75</v>
      </c>
      <c r="D33" s="43"/>
      <c r="E33" s="43"/>
      <c r="F33" s="43"/>
      <c r="G33" s="43"/>
      <c r="H33" s="43"/>
      <c r="I33" s="43"/>
      <c r="J33" s="4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42"/>
      <c r="D34" s="43"/>
      <c r="E34" s="43"/>
      <c r="F34" s="43"/>
      <c r="G34" s="43"/>
      <c r="H34" s="43"/>
      <c r="I34" s="43"/>
      <c r="J34" s="4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42"/>
      <c r="D35" s="43"/>
      <c r="E35" s="43"/>
      <c r="F35" s="43"/>
      <c r="G35" s="43"/>
      <c r="H35" s="43"/>
      <c r="I35" s="43"/>
      <c r="J35" s="4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42"/>
      <c r="D36" s="43"/>
      <c r="E36" s="43"/>
      <c r="F36" s="43"/>
      <c r="G36" s="43"/>
      <c r="H36" s="43"/>
      <c r="I36" s="43"/>
      <c r="J36" s="4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42"/>
      <c r="D37" s="43"/>
      <c r="E37" s="43"/>
      <c r="F37" s="43"/>
      <c r="G37" s="43"/>
      <c r="H37" s="43"/>
      <c r="I37" s="43"/>
      <c r="J37" s="4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45"/>
      <c r="D38" s="46"/>
      <c r="E38" s="46"/>
      <c r="F38" s="46"/>
      <c r="G38" s="46"/>
      <c r="H38" s="46"/>
      <c r="I38" s="46"/>
      <c r="J38" s="4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6" t="s">
        <v>76</v>
      </c>
      <c r="B40" s="3"/>
      <c r="C40" s="196">
        <v>0</v>
      </c>
      <c r="D40" s="168"/>
      <c r="E40" s="3"/>
      <c r="F40" s="211" t="s">
        <v>77</v>
      </c>
      <c r="G40" s="168"/>
      <c r="H40" s="3"/>
      <c r="I40" s="196">
        <v>0</v>
      </c>
      <c r="J40" s="16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25"/>
      <c r="D41" s="25"/>
      <c r="E41" s="3"/>
      <c r="F41" s="25"/>
      <c r="G41" s="25"/>
      <c r="H41" s="3"/>
      <c r="I41" s="25"/>
      <c r="J41" s="2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51"/>
      <c r="B42" s="51" t="s">
        <v>78</v>
      </c>
      <c r="C42" s="27"/>
      <c r="D42" s="27"/>
      <c r="E42" s="28"/>
      <c r="F42" s="3"/>
      <c r="G42" s="2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51" t="s">
        <v>52</v>
      </c>
      <c r="B43" s="28"/>
      <c r="C43" s="52" t="s">
        <v>58</v>
      </c>
      <c r="D43" s="51" t="s">
        <v>79</v>
      </c>
      <c r="E43" s="53"/>
      <c r="F43" s="52" t="s">
        <v>80</v>
      </c>
      <c r="G43" s="26" t="s">
        <v>81</v>
      </c>
      <c r="H43" s="28"/>
      <c r="I43" s="52" t="s">
        <v>82</v>
      </c>
      <c r="J43" s="52" t="s">
        <v>83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4">
        <v>43131</v>
      </c>
      <c r="B44" s="54">
        <v>1</v>
      </c>
      <c r="C44" s="55">
        <v>350</v>
      </c>
      <c r="D44" s="50">
        <v>685</v>
      </c>
      <c r="E44" s="56"/>
      <c r="F44" s="57">
        <f t="shared" ref="F44:G44" si="0">C44</f>
        <v>350</v>
      </c>
      <c r="G44" s="58">
        <f t="shared" si="0"/>
        <v>685</v>
      </c>
      <c r="H44" s="59"/>
      <c r="I44" s="60">
        <f t="shared" ref="I44:J44" si="1">F44/$F$56</f>
        <v>8.3333333333333329E-2</v>
      </c>
      <c r="J44" s="60">
        <f t="shared" si="1"/>
        <v>0.1630952380952381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41">
        <v>43159</v>
      </c>
      <c r="B45" s="61">
        <v>2</v>
      </c>
      <c r="C45" s="32">
        <v>350</v>
      </c>
      <c r="D45" s="29">
        <v>357</v>
      </c>
      <c r="E45" s="22"/>
      <c r="F45" s="62">
        <f t="shared" ref="F45:G45" si="2">C45+F44</f>
        <v>700</v>
      </c>
      <c r="G45" s="63">
        <f t="shared" si="2"/>
        <v>1042</v>
      </c>
      <c r="H45" s="64"/>
      <c r="I45" s="65">
        <f t="shared" ref="I45:J45" si="3">F45/$F$56</f>
        <v>0.16666666666666666</v>
      </c>
      <c r="J45" s="65">
        <f t="shared" si="3"/>
        <v>0.24809523809523809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4">
        <v>43190</v>
      </c>
      <c r="B46" s="54">
        <v>3</v>
      </c>
      <c r="C46" s="55">
        <v>350</v>
      </c>
      <c r="D46" s="50">
        <v>413</v>
      </c>
      <c r="E46" s="56"/>
      <c r="F46" s="57">
        <f t="shared" ref="F46:G46" si="4">C46+F45</f>
        <v>1050</v>
      </c>
      <c r="G46" s="58">
        <f t="shared" si="4"/>
        <v>1455</v>
      </c>
      <c r="H46" s="59"/>
      <c r="I46" s="60">
        <f t="shared" ref="I46:J46" si="5">F46/$F$56</f>
        <v>0.25</v>
      </c>
      <c r="J46" s="60">
        <f t="shared" si="5"/>
        <v>0.34642857142857142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41">
        <v>43220</v>
      </c>
      <c r="B47" s="61">
        <v>4</v>
      </c>
      <c r="C47" s="32">
        <v>350</v>
      </c>
      <c r="D47" s="66">
        <v>482</v>
      </c>
      <c r="E47" s="22"/>
      <c r="F47" s="62">
        <f t="shared" ref="F47:G47" si="6">C47+F46</f>
        <v>1400</v>
      </c>
      <c r="G47" s="63">
        <f t="shared" si="6"/>
        <v>1937</v>
      </c>
      <c r="H47" s="64"/>
      <c r="I47" s="65">
        <f t="shared" ref="I47:J47" si="7">F47/$F$56</f>
        <v>0.33333333333333331</v>
      </c>
      <c r="J47" s="65">
        <f t="shared" si="7"/>
        <v>0.46119047619047621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4">
        <v>43251</v>
      </c>
      <c r="B48" s="54">
        <v>5</v>
      </c>
      <c r="C48" s="55">
        <v>350</v>
      </c>
      <c r="D48" s="67">
        <v>516</v>
      </c>
      <c r="E48" s="56"/>
      <c r="F48" s="57">
        <f t="shared" ref="F48:G48" si="8">C48+F47</f>
        <v>1750</v>
      </c>
      <c r="G48" s="58">
        <f t="shared" si="8"/>
        <v>2453</v>
      </c>
      <c r="H48" s="59"/>
      <c r="I48" s="60">
        <f t="shared" ref="I48:J48" si="9">F48/$F$56</f>
        <v>0.41666666666666669</v>
      </c>
      <c r="J48" s="60">
        <f t="shared" si="9"/>
        <v>0.58404761904761904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41">
        <v>43281</v>
      </c>
      <c r="B49" s="61">
        <v>6</v>
      </c>
      <c r="C49" s="32">
        <v>350</v>
      </c>
      <c r="D49" s="66">
        <v>149</v>
      </c>
      <c r="E49" s="22"/>
      <c r="F49" s="62">
        <f t="shared" ref="F49:G49" si="10">C49+F48</f>
        <v>2100</v>
      </c>
      <c r="G49" s="63">
        <f t="shared" si="10"/>
        <v>2602</v>
      </c>
      <c r="H49" s="64"/>
      <c r="I49" s="65">
        <f t="shared" ref="I49:J49" si="11">F49/$F$56</f>
        <v>0.5</v>
      </c>
      <c r="J49" s="65">
        <f t="shared" si="11"/>
        <v>0.61952380952380948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4">
        <v>43312</v>
      </c>
      <c r="B50" s="54">
        <v>7</v>
      </c>
      <c r="C50" s="55">
        <v>350</v>
      </c>
      <c r="D50" s="67">
        <v>596</v>
      </c>
      <c r="E50" s="56"/>
      <c r="F50" s="57">
        <f t="shared" ref="F50:G50" si="12">C50+F49</f>
        <v>2450</v>
      </c>
      <c r="G50" s="58">
        <f t="shared" si="12"/>
        <v>3198</v>
      </c>
      <c r="H50" s="59"/>
      <c r="I50" s="60">
        <f t="shared" ref="I50:J50" si="13">F50/$F$56</f>
        <v>0.58333333333333337</v>
      </c>
      <c r="J50" s="60">
        <f t="shared" si="13"/>
        <v>0.76142857142857145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41">
        <v>43343</v>
      </c>
      <c r="B51" s="61">
        <v>8</v>
      </c>
      <c r="C51" s="32">
        <v>350</v>
      </c>
      <c r="D51" s="66">
        <v>583</v>
      </c>
      <c r="E51" s="22"/>
      <c r="F51" s="62">
        <f t="shared" ref="F51:G51" si="14">C51+F50</f>
        <v>2800</v>
      </c>
      <c r="G51" s="63">
        <f t="shared" si="14"/>
        <v>3781</v>
      </c>
      <c r="H51" s="64"/>
      <c r="I51" s="65">
        <f t="shared" ref="I51:J51" si="15">F51/$F$56</f>
        <v>0.66666666666666663</v>
      </c>
      <c r="J51" s="65">
        <f t="shared" si="15"/>
        <v>0.90023809523809528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4">
        <v>43373</v>
      </c>
      <c r="B52" s="54">
        <v>9</v>
      </c>
      <c r="C52" s="55">
        <v>350</v>
      </c>
      <c r="D52" s="67">
        <v>385</v>
      </c>
      <c r="E52" s="56"/>
      <c r="F52" s="57">
        <f t="shared" ref="F52:G52" si="16">C52+F51</f>
        <v>3150</v>
      </c>
      <c r="G52" s="58">
        <f t="shared" si="16"/>
        <v>4166</v>
      </c>
      <c r="H52" s="59"/>
      <c r="I52" s="60">
        <f t="shared" ref="I52:J52" si="17">F52/$F$56</f>
        <v>0.75</v>
      </c>
      <c r="J52" s="60">
        <f t="shared" si="17"/>
        <v>0.99190476190476196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41">
        <v>43404</v>
      </c>
      <c r="B53" s="61">
        <v>10</v>
      </c>
      <c r="C53" s="32">
        <v>350</v>
      </c>
      <c r="D53" s="29">
        <v>0</v>
      </c>
      <c r="E53" s="22"/>
      <c r="F53" s="62">
        <f t="shared" ref="F53:G53" si="18">C53+F52</f>
        <v>3500</v>
      </c>
      <c r="G53" s="63">
        <f t="shared" si="18"/>
        <v>4166</v>
      </c>
      <c r="H53" s="64"/>
      <c r="I53" s="65">
        <f t="shared" ref="I53:J53" si="19">F53/$F$56</f>
        <v>0.83333333333333337</v>
      </c>
      <c r="J53" s="65">
        <f t="shared" si="19"/>
        <v>0.99190476190476196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4">
        <v>43434</v>
      </c>
      <c r="B54" s="54">
        <v>11</v>
      </c>
      <c r="C54" s="55">
        <v>350</v>
      </c>
      <c r="D54" s="50">
        <v>0</v>
      </c>
      <c r="E54" s="56"/>
      <c r="F54" s="57">
        <f t="shared" ref="F54:G54" si="20">C54+F53</f>
        <v>3850</v>
      </c>
      <c r="G54" s="58">
        <f t="shared" si="20"/>
        <v>4166</v>
      </c>
      <c r="H54" s="59"/>
      <c r="I54" s="60">
        <f t="shared" ref="I54:J54" si="21">F54/$F$56</f>
        <v>0.91666666666666663</v>
      </c>
      <c r="J54" s="60">
        <f t="shared" si="21"/>
        <v>0.99190476190476196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41">
        <v>43465</v>
      </c>
      <c r="B55" s="61">
        <v>12</v>
      </c>
      <c r="C55" s="32">
        <v>350</v>
      </c>
      <c r="D55" s="29">
        <v>0</v>
      </c>
      <c r="E55" s="22"/>
      <c r="F55" s="62">
        <f t="shared" ref="F55:G55" si="22">C55+F54</f>
        <v>4200</v>
      </c>
      <c r="G55" s="63">
        <f t="shared" si="22"/>
        <v>4166</v>
      </c>
      <c r="H55" s="64"/>
      <c r="I55" s="65">
        <f t="shared" ref="I55:J55" si="23">F55/$F$56</f>
        <v>1</v>
      </c>
      <c r="J55" s="65">
        <f t="shared" si="23"/>
        <v>0.99190476190476196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70" t="s">
        <v>18</v>
      </c>
      <c r="B56" s="72">
        <v>13</v>
      </c>
      <c r="C56" s="52">
        <f t="shared" ref="C56:D56" si="24">SUM(C44:C55)</f>
        <v>4200</v>
      </c>
      <c r="D56" s="51">
        <f t="shared" si="24"/>
        <v>4166</v>
      </c>
      <c r="E56" s="53"/>
      <c r="F56" s="74">
        <f t="shared" ref="F56:G56" si="25">F55</f>
        <v>4200</v>
      </c>
      <c r="G56" s="76">
        <f t="shared" si="25"/>
        <v>4166</v>
      </c>
      <c r="H56" s="78"/>
      <c r="I56" s="79">
        <f t="shared" ref="I56:J56" si="26">I55</f>
        <v>1</v>
      </c>
      <c r="J56" s="79">
        <f t="shared" si="26"/>
        <v>0.99190476190476196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4"/>
      <c r="B58" s="4"/>
      <c r="C58" s="5" t="s">
        <v>87</v>
      </c>
      <c r="D58" s="4" t="str">
        <f>C60</f>
        <v>SISTEMA UNICO DE INFORMACION CRIMINAL (SUIC)</v>
      </c>
      <c r="E58" s="4"/>
      <c r="F58" s="4"/>
      <c r="G58" s="4"/>
      <c r="H58" s="4"/>
      <c r="I58" s="4"/>
      <c r="J58" s="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205" t="s">
        <v>3</v>
      </c>
      <c r="J59" s="168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6" t="s">
        <v>21</v>
      </c>
      <c r="B60" s="3"/>
      <c r="C60" s="202" t="s">
        <v>88</v>
      </c>
      <c r="D60" s="173"/>
      <c r="E60" s="173"/>
      <c r="F60" s="173"/>
      <c r="G60" s="173"/>
      <c r="H60" s="80"/>
      <c r="I60" s="15" t="s">
        <v>19</v>
      </c>
      <c r="J60" s="16">
        <f>beneficiarios!N16</f>
        <v>6433332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6" t="s">
        <v>29</v>
      </c>
      <c r="B61" s="3"/>
      <c r="C61" s="202" t="s">
        <v>30</v>
      </c>
      <c r="D61" s="173"/>
      <c r="E61" s="173"/>
      <c r="F61" s="173"/>
      <c r="G61" s="168"/>
      <c r="H61" s="80"/>
      <c r="I61" s="15" t="s">
        <v>31</v>
      </c>
      <c r="J61" s="16">
        <f>beneficiarios!N17</f>
        <v>3282624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7" t="s">
        <v>32</v>
      </c>
      <c r="B62" s="3"/>
      <c r="C62" s="202" t="s">
        <v>33</v>
      </c>
      <c r="D62" s="173"/>
      <c r="E62" s="173"/>
      <c r="F62" s="173"/>
      <c r="G62" s="168"/>
      <c r="H62" s="80"/>
      <c r="I62" s="18" t="s">
        <v>34</v>
      </c>
      <c r="J62" s="16">
        <f>beneficiarios!N18</f>
        <v>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84" t="s">
        <v>35</v>
      </c>
      <c r="B63" s="19"/>
      <c r="C63" s="206" t="s">
        <v>89</v>
      </c>
      <c r="D63" s="173"/>
      <c r="E63" s="173"/>
      <c r="F63" s="173"/>
      <c r="G63" s="168"/>
      <c r="H63" s="80"/>
      <c r="I63" s="18" t="s">
        <v>38</v>
      </c>
      <c r="J63" s="16">
        <f>beneficiarios!N19</f>
        <v>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6" t="s">
        <v>40</v>
      </c>
      <c r="B65" s="3"/>
      <c r="C65" s="198">
        <v>43101</v>
      </c>
      <c r="D65" s="168"/>
      <c r="E65" s="3"/>
      <c r="F65" s="21" t="s">
        <v>41</v>
      </c>
      <c r="G65" s="22"/>
      <c r="H65" s="3"/>
      <c r="I65" s="198">
        <v>43465</v>
      </c>
      <c r="J65" s="168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207" t="s">
        <v>43</v>
      </c>
      <c r="B67" s="168"/>
      <c r="C67" s="198">
        <v>42985</v>
      </c>
      <c r="D67" s="168"/>
      <c r="E67" s="3"/>
      <c r="F67" s="205" t="s">
        <v>45</v>
      </c>
      <c r="G67" s="173"/>
      <c r="H67" s="168"/>
      <c r="I67" s="197" t="s">
        <v>47</v>
      </c>
      <c r="J67" s="168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87"/>
      <c r="B68" s="3"/>
      <c r="C68" s="25"/>
      <c r="D68" s="25"/>
      <c r="E68" s="25"/>
      <c r="F68" s="2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5.5" customHeight="1">
      <c r="A69" s="208" t="s">
        <v>48</v>
      </c>
      <c r="B69" s="209"/>
      <c r="C69" s="203" t="s">
        <v>90</v>
      </c>
      <c r="D69" s="204"/>
      <c r="E69" s="208" t="s">
        <v>54</v>
      </c>
      <c r="F69" s="209"/>
      <c r="G69" s="203" t="s">
        <v>91</v>
      </c>
      <c r="H69" s="204"/>
      <c r="I69" s="31" t="s">
        <v>57</v>
      </c>
      <c r="J69" s="33" t="s">
        <v>60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5" t="s">
        <v>61</v>
      </c>
      <c r="B71" s="3"/>
      <c r="C71" s="186" t="s">
        <v>92</v>
      </c>
      <c r="D71" s="164"/>
      <c r="E71" s="164"/>
      <c r="F71" s="164"/>
      <c r="G71" s="164"/>
      <c r="H71" s="164"/>
      <c r="I71" s="164"/>
      <c r="J71" s="187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6"/>
      <c r="B72" s="3"/>
      <c r="C72" s="188"/>
      <c r="D72" s="166"/>
      <c r="E72" s="166"/>
      <c r="F72" s="166"/>
      <c r="G72" s="166"/>
      <c r="H72" s="166"/>
      <c r="I72" s="166"/>
      <c r="J72" s="18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188"/>
      <c r="D73" s="166"/>
      <c r="E73" s="166"/>
      <c r="F73" s="166"/>
      <c r="G73" s="166"/>
      <c r="H73" s="166"/>
      <c r="I73" s="166"/>
      <c r="J73" s="18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190"/>
      <c r="D74" s="162"/>
      <c r="E74" s="162"/>
      <c r="F74" s="162"/>
      <c r="G74" s="162"/>
      <c r="H74" s="162"/>
      <c r="I74" s="162"/>
      <c r="J74" s="191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88"/>
      <c r="D75" s="88"/>
      <c r="E75" s="88"/>
      <c r="F75" s="88"/>
      <c r="G75" s="88"/>
      <c r="H75" s="88"/>
      <c r="I75" s="88"/>
      <c r="J75" s="88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5" t="s">
        <v>63</v>
      </c>
      <c r="B76" s="3"/>
      <c r="C76" s="37" t="s">
        <v>93</v>
      </c>
      <c r="D76" s="39"/>
      <c r="E76" s="39"/>
      <c r="F76" s="39"/>
      <c r="G76" s="39"/>
      <c r="H76" s="39"/>
      <c r="I76" s="39"/>
      <c r="J76" s="40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6" t="s">
        <v>65</v>
      </c>
      <c r="B77" s="3"/>
      <c r="C77" s="42" t="s">
        <v>94</v>
      </c>
      <c r="D77" s="43"/>
      <c r="E77" s="43"/>
      <c r="F77" s="43"/>
      <c r="G77" s="43"/>
      <c r="H77" s="43"/>
      <c r="I77" s="43"/>
      <c r="J77" s="4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42" t="s">
        <v>95</v>
      </c>
      <c r="D78" s="43"/>
      <c r="E78" s="43"/>
      <c r="F78" s="43"/>
      <c r="G78" s="43"/>
      <c r="H78" s="43"/>
      <c r="I78" s="43"/>
      <c r="J78" s="4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42"/>
      <c r="D79" s="43"/>
      <c r="E79" s="43"/>
      <c r="F79" s="43"/>
      <c r="G79" s="43"/>
      <c r="H79" s="43"/>
      <c r="I79" s="43"/>
      <c r="J79" s="4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45"/>
      <c r="D80" s="46"/>
      <c r="E80" s="46"/>
      <c r="F80" s="46"/>
      <c r="G80" s="46"/>
      <c r="H80" s="46"/>
      <c r="I80" s="46"/>
      <c r="J80" s="48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88"/>
      <c r="D81" s="88"/>
      <c r="E81" s="88"/>
      <c r="F81" s="88"/>
      <c r="G81" s="88"/>
      <c r="H81" s="88"/>
      <c r="I81" s="88"/>
      <c r="J81" s="88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5" t="s">
        <v>68</v>
      </c>
      <c r="B82" s="3"/>
      <c r="C82" s="37" t="s">
        <v>96</v>
      </c>
      <c r="D82" s="39"/>
      <c r="E82" s="39"/>
      <c r="F82" s="39"/>
      <c r="G82" s="39"/>
      <c r="H82" s="39"/>
      <c r="I82" s="39"/>
      <c r="J82" s="40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6"/>
      <c r="B83" s="3"/>
      <c r="C83" s="42" t="s">
        <v>97</v>
      </c>
      <c r="D83" s="43"/>
      <c r="E83" s="43"/>
      <c r="F83" s="43"/>
      <c r="G83" s="43"/>
      <c r="H83" s="43"/>
      <c r="I83" s="43"/>
      <c r="J83" s="4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42" t="s">
        <v>98</v>
      </c>
      <c r="D84" s="43"/>
      <c r="E84" s="43"/>
      <c r="F84" s="43"/>
      <c r="G84" s="43"/>
      <c r="H84" s="43"/>
      <c r="I84" s="43"/>
      <c r="J84" s="4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42"/>
      <c r="D85" s="43"/>
      <c r="E85" s="43"/>
      <c r="F85" s="43"/>
      <c r="G85" s="43"/>
      <c r="H85" s="43"/>
      <c r="I85" s="43"/>
      <c r="J85" s="4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45"/>
      <c r="D86" s="46"/>
      <c r="E86" s="46"/>
      <c r="F86" s="46"/>
      <c r="G86" s="46"/>
      <c r="H86" s="46"/>
      <c r="I86" s="46"/>
      <c r="J86" s="48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88"/>
      <c r="D87" s="88"/>
      <c r="E87" s="88"/>
      <c r="F87" s="88"/>
      <c r="G87" s="88"/>
      <c r="H87" s="88"/>
      <c r="I87" s="88"/>
      <c r="J87" s="88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5" t="s">
        <v>72</v>
      </c>
      <c r="B88" s="3"/>
      <c r="C88" s="37" t="s">
        <v>99</v>
      </c>
      <c r="D88" s="39"/>
      <c r="E88" s="39"/>
      <c r="F88" s="39"/>
      <c r="G88" s="39"/>
      <c r="H88" s="39"/>
      <c r="I88" s="39"/>
      <c r="J88" s="40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6"/>
      <c r="B89" s="3"/>
      <c r="C89" s="42" t="s">
        <v>101</v>
      </c>
      <c r="D89" s="43"/>
      <c r="E89" s="43"/>
      <c r="F89" s="43"/>
      <c r="G89" s="43"/>
      <c r="H89" s="43"/>
      <c r="I89" s="43"/>
      <c r="J89" s="4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42" t="s">
        <v>102</v>
      </c>
      <c r="D90" s="43"/>
      <c r="E90" s="43"/>
      <c r="F90" s="43"/>
      <c r="G90" s="43"/>
      <c r="H90" s="43"/>
      <c r="I90" s="43"/>
      <c r="J90" s="4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42"/>
      <c r="D91" s="43"/>
      <c r="E91" s="43"/>
      <c r="F91" s="43"/>
      <c r="G91" s="43"/>
      <c r="H91" s="43"/>
      <c r="I91" s="43"/>
      <c r="J91" s="4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42"/>
      <c r="D92" s="43"/>
      <c r="E92" s="43"/>
      <c r="F92" s="43"/>
      <c r="G92" s="43"/>
      <c r="H92" s="43"/>
      <c r="I92" s="43"/>
      <c r="J92" s="4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42"/>
      <c r="D93" s="43"/>
      <c r="E93" s="43"/>
      <c r="F93" s="43"/>
      <c r="G93" s="43"/>
      <c r="H93" s="43"/>
      <c r="I93" s="43"/>
      <c r="J93" s="44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42"/>
      <c r="D94" s="43"/>
      <c r="E94" s="43"/>
      <c r="F94" s="43"/>
      <c r="G94" s="43"/>
      <c r="H94" s="43"/>
      <c r="I94" s="43"/>
      <c r="J94" s="4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45"/>
      <c r="D95" s="46"/>
      <c r="E95" s="46"/>
      <c r="F95" s="46"/>
      <c r="G95" s="46"/>
      <c r="H95" s="46"/>
      <c r="I95" s="46"/>
      <c r="J95" s="48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6" t="s">
        <v>76</v>
      </c>
      <c r="B97" s="3"/>
      <c r="C97" s="213">
        <v>0</v>
      </c>
      <c r="D97" s="168"/>
      <c r="E97" s="3"/>
      <c r="F97" s="211" t="s">
        <v>77</v>
      </c>
      <c r="G97" s="168"/>
      <c r="H97" s="3"/>
      <c r="I97" s="213">
        <v>0</v>
      </c>
      <c r="J97" s="168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25"/>
      <c r="D98" s="25"/>
      <c r="E98" s="3"/>
      <c r="F98" s="11"/>
      <c r="G98" s="11"/>
      <c r="H98" s="3"/>
      <c r="I98" s="25"/>
      <c r="J98" s="2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51"/>
      <c r="B99" s="51" t="s">
        <v>78</v>
      </c>
      <c r="C99" s="27"/>
      <c r="D99" s="27"/>
      <c r="E99" s="28"/>
      <c r="F99" s="3"/>
      <c r="G99" s="2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51" t="s">
        <v>52</v>
      </c>
      <c r="B100" s="28"/>
      <c r="C100" s="52" t="s">
        <v>58</v>
      </c>
      <c r="D100" s="51" t="s">
        <v>79</v>
      </c>
      <c r="E100" s="53"/>
      <c r="F100" s="52" t="s">
        <v>80</v>
      </c>
      <c r="G100" s="26" t="s">
        <v>81</v>
      </c>
      <c r="H100" s="28"/>
      <c r="I100" s="52" t="s">
        <v>82</v>
      </c>
      <c r="J100" s="52" t="s">
        <v>83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4">
        <v>43131</v>
      </c>
      <c r="B101" s="54">
        <v>1</v>
      </c>
      <c r="C101" s="55">
        <v>300</v>
      </c>
      <c r="D101" s="50">
        <v>512</v>
      </c>
      <c r="E101" s="56"/>
      <c r="F101" s="57">
        <f t="shared" ref="F101:G101" si="27">C101</f>
        <v>300</v>
      </c>
      <c r="G101" s="58">
        <f t="shared" si="27"/>
        <v>512</v>
      </c>
      <c r="H101" s="59"/>
      <c r="I101" s="60">
        <f t="shared" ref="I101:J101" si="28">F101/$F$113</f>
        <v>8.3333333333333329E-2</v>
      </c>
      <c r="J101" s="60">
        <f t="shared" si="28"/>
        <v>0.14222222222222222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41">
        <v>43159</v>
      </c>
      <c r="B102" s="61">
        <v>2</v>
      </c>
      <c r="C102" s="32">
        <v>300</v>
      </c>
      <c r="D102" s="29">
        <v>355</v>
      </c>
      <c r="E102" s="22"/>
      <c r="F102" s="62">
        <f t="shared" ref="F102:G102" si="29">C102+F101</f>
        <v>600</v>
      </c>
      <c r="G102" s="63">
        <f t="shared" si="29"/>
        <v>867</v>
      </c>
      <c r="H102" s="64"/>
      <c r="I102" s="65">
        <f t="shared" ref="I102:J102" si="30">F102/$F$113</f>
        <v>0.16666666666666666</v>
      </c>
      <c r="J102" s="65">
        <f t="shared" si="30"/>
        <v>0.24083333333333334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4">
        <v>43190</v>
      </c>
      <c r="B103" s="54">
        <v>3</v>
      </c>
      <c r="C103" s="55">
        <v>300</v>
      </c>
      <c r="D103" s="50">
        <v>530</v>
      </c>
      <c r="E103" s="56"/>
      <c r="F103" s="57">
        <f t="shared" ref="F103:G103" si="31">C103+F102</f>
        <v>900</v>
      </c>
      <c r="G103" s="58">
        <f t="shared" si="31"/>
        <v>1397</v>
      </c>
      <c r="H103" s="59"/>
      <c r="I103" s="60">
        <f t="shared" ref="I103:J103" si="32">F103/$F$113</f>
        <v>0.25</v>
      </c>
      <c r="J103" s="60">
        <f t="shared" si="32"/>
        <v>0.38805555555555554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41">
        <v>43220</v>
      </c>
      <c r="B104" s="61">
        <v>4</v>
      </c>
      <c r="C104" s="32">
        <v>300</v>
      </c>
      <c r="D104" s="66">
        <v>538</v>
      </c>
      <c r="E104" s="22"/>
      <c r="F104" s="62">
        <f t="shared" ref="F104:G104" si="33">C104+F103</f>
        <v>1200</v>
      </c>
      <c r="G104" s="63">
        <f t="shared" si="33"/>
        <v>1935</v>
      </c>
      <c r="H104" s="64"/>
      <c r="I104" s="65">
        <f t="shared" ref="I104:J104" si="34">F104/$F$113</f>
        <v>0.33333333333333331</v>
      </c>
      <c r="J104" s="65">
        <f t="shared" si="34"/>
        <v>0.53749999999999998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4">
        <v>43251</v>
      </c>
      <c r="B105" s="54">
        <v>5</v>
      </c>
      <c r="C105" s="55">
        <v>300</v>
      </c>
      <c r="D105" s="67">
        <v>542</v>
      </c>
      <c r="E105" s="56"/>
      <c r="F105" s="57">
        <f t="shared" ref="F105:G105" si="35">C105+F104</f>
        <v>1500</v>
      </c>
      <c r="G105" s="58">
        <f t="shared" si="35"/>
        <v>2477</v>
      </c>
      <c r="H105" s="59"/>
      <c r="I105" s="60">
        <f t="shared" ref="I105:J105" si="36">F105/$F$113</f>
        <v>0.41666666666666669</v>
      </c>
      <c r="J105" s="60">
        <f t="shared" si="36"/>
        <v>0.68805555555555553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41">
        <v>43281</v>
      </c>
      <c r="B106" s="61">
        <v>6</v>
      </c>
      <c r="C106" s="32">
        <v>300</v>
      </c>
      <c r="D106" s="66">
        <v>561</v>
      </c>
      <c r="E106" s="22"/>
      <c r="F106" s="62">
        <f t="shared" ref="F106:G106" si="37">C106+F105</f>
        <v>1800</v>
      </c>
      <c r="G106" s="63">
        <f t="shared" si="37"/>
        <v>3038</v>
      </c>
      <c r="H106" s="64"/>
      <c r="I106" s="65">
        <f t="shared" ref="I106:J106" si="38">F106/$F$113</f>
        <v>0.5</v>
      </c>
      <c r="J106" s="65">
        <f t="shared" si="38"/>
        <v>0.84388888888888891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4">
        <v>43312</v>
      </c>
      <c r="B107" s="54">
        <v>7</v>
      </c>
      <c r="C107" s="55">
        <v>300</v>
      </c>
      <c r="D107" s="67">
        <v>514</v>
      </c>
      <c r="E107" s="56"/>
      <c r="F107" s="57">
        <f t="shared" ref="F107:G107" si="39">C107+F106</f>
        <v>2100</v>
      </c>
      <c r="G107" s="58">
        <f t="shared" si="39"/>
        <v>3552</v>
      </c>
      <c r="H107" s="59"/>
      <c r="I107" s="60">
        <f t="shared" ref="I107:J107" si="40">F107/$F$113</f>
        <v>0.58333333333333337</v>
      </c>
      <c r="J107" s="60">
        <f t="shared" si="40"/>
        <v>0.98666666666666669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41">
        <v>43343</v>
      </c>
      <c r="B108" s="61">
        <v>8</v>
      </c>
      <c r="C108" s="32">
        <v>300</v>
      </c>
      <c r="D108" s="66">
        <v>591</v>
      </c>
      <c r="E108" s="22"/>
      <c r="F108" s="62">
        <f t="shared" ref="F108:G108" si="41">C108+F107</f>
        <v>2400</v>
      </c>
      <c r="G108" s="63">
        <f t="shared" si="41"/>
        <v>4143</v>
      </c>
      <c r="H108" s="64"/>
      <c r="I108" s="65">
        <f t="shared" ref="I108:J108" si="42">F108/$F$113</f>
        <v>0.66666666666666663</v>
      </c>
      <c r="J108" s="65">
        <f t="shared" si="42"/>
        <v>1.1508333333333334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4">
        <v>43373</v>
      </c>
      <c r="B109" s="54">
        <v>9</v>
      </c>
      <c r="C109" s="55">
        <v>300</v>
      </c>
      <c r="D109" s="50">
        <v>514</v>
      </c>
      <c r="E109" s="56"/>
      <c r="F109" s="57">
        <f t="shared" ref="F109:G109" si="43">C109+F108</f>
        <v>2700</v>
      </c>
      <c r="G109" s="58">
        <f t="shared" si="43"/>
        <v>4657</v>
      </c>
      <c r="H109" s="59"/>
      <c r="I109" s="60">
        <f t="shared" ref="I109:J109" si="44">F109/$F$113</f>
        <v>0.75</v>
      </c>
      <c r="J109" s="60">
        <f t="shared" si="44"/>
        <v>1.293611111111111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41">
        <v>43404</v>
      </c>
      <c r="B110" s="61">
        <v>10</v>
      </c>
      <c r="C110" s="32">
        <v>300</v>
      </c>
      <c r="D110" s="29">
        <v>0</v>
      </c>
      <c r="E110" s="22"/>
      <c r="F110" s="62">
        <f t="shared" ref="F110:G110" si="45">C110+F109</f>
        <v>3000</v>
      </c>
      <c r="G110" s="63">
        <f t="shared" si="45"/>
        <v>4657</v>
      </c>
      <c r="H110" s="64"/>
      <c r="I110" s="65">
        <f t="shared" ref="I110:J110" si="46">F110/$F$113</f>
        <v>0.83333333333333337</v>
      </c>
      <c r="J110" s="65">
        <f t="shared" si="46"/>
        <v>1.293611111111111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4">
        <v>43434</v>
      </c>
      <c r="B111" s="54">
        <v>11</v>
      </c>
      <c r="C111" s="55">
        <v>300</v>
      </c>
      <c r="D111" s="50">
        <v>0</v>
      </c>
      <c r="E111" s="56"/>
      <c r="F111" s="57">
        <f t="shared" ref="F111:G111" si="47">C111+F110</f>
        <v>3300</v>
      </c>
      <c r="G111" s="58">
        <f t="shared" si="47"/>
        <v>4657</v>
      </c>
      <c r="H111" s="59"/>
      <c r="I111" s="60">
        <f t="shared" ref="I111:J111" si="48">F111/$F$113</f>
        <v>0.91666666666666663</v>
      </c>
      <c r="J111" s="60">
        <f t="shared" si="48"/>
        <v>1.293611111111111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41">
        <v>43465</v>
      </c>
      <c r="B112" s="61">
        <v>12</v>
      </c>
      <c r="C112" s="32">
        <v>300</v>
      </c>
      <c r="D112" s="29">
        <v>0</v>
      </c>
      <c r="E112" s="22"/>
      <c r="F112" s="62">
        <f t="shared" ref="F112:G112" si="49">C112+F111</f>
        <v>3600</v>
      </c>
      <c r="G112" s="63">
        <f t="shared" si="49"/>
        <v>4657</v>
      </c>
      <c r="H112" s="64"/>
      <c r="I112" s="65">
        <f t="shared" ref="I112:J112" si="50">F112/$F$113</f>
        <v>1</v>
      </c>
      <c r="J112" s="65">
        <f t="shared" si="50"/>
        <v>1.293611111111111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70" t="s">
        <v>18</v>
      </c>
      <c r="B113" s="72">
        <v>13</v>
      </c>
      <c r="C113" s="52">
        <f t="shared" ref="C113:D113" si="51">SUM(C101:C112)</f>
        <v>3600</v>
      </c>
      <c r="D113" s="51">
        <f t="shared" si="51"/>
        <v>4657</v>
      </c>
      <c r="E113" s="53"/>
      <c r="F113" s="74">
        <f t="shared" ref="F113:G113" si="52">F112</f>
        <v>3600</v>
      </c>
      <c r="G113" s="76">
        <f t="shared" si="52"/>
        <v>4657</v>
      </c>
      <c r="H113" s="78"/>
      <c r="I113" s="79">
        <f t="shared" ref="I113:J113" si="53">I112</f>
        <v>1</v>
      </c>
      <c r="J113" s="79">
        <f t="shared" si="53"/>
        <v>1.293611111111111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4"/>
      <c r="B115" s="4"/>
      <c r="C115" s="5" t="s">
        <v>108</v>
      </c>
      <c r="D115" s="4" t="str">
        <f>C117</f>
        <v>nombre de componente 3</v>
      </c>
      <c r="E115" s="4"/>
      <c r="F115" s="4"/>
      <c r="G115" s="4"/>
      <c r="H115" s="4"/>
      <c r="I115" s="4"/>
      <c r="J115" s="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205" t="s">
        <v>3</v>
      </c>
      <c r="J116" s="168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6" t="s">
        <v>21</v>
      </c>
      <c r="B117" s="3"/>
      <c r="C117" s="202" t="s">
        <v>109</v>
      </c>
      <c r="D117" s="173"/>
      <c r="E117" s="173"/>
      <c r="F117" s="173"/>
      <c r="G117" s="173"/>
      <c r="H117" s="80"/>
      <c r="I117" s="15" t="s">
        <v>19</v>
      </c>
      <c r="J117" s="16">
        <f>beneficiarios!N24</f>
        <v>0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6" t="s">
        <v>29</v>
      </c>
      <c r="B118" s="3"/>
      <c r="C118" s="202" t="s">
        <v>110</v>
      </c>
      <c r="D118" s="173"/>
      <c r="E118" s="173"/>
      <c r="F118" s="173"/>
      <c r="G118" s="168"/>
      <c r="H118" s="80"/>
      <c r="I118" s="15" t="s">
        <v>31</v>
      </c>
      <c r="J118" s="16">
        <f>beneficiarios!N25</f>
        <v>0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7" t="s">
        <v>32</v>
      </c>
      <c r="B119" s="3"/>
      <c r="C119" s="202" t="s">
        <v>111</v>
      </c>
      <c r="D119" s="173"/>
      <c r="E119" s="173"/>
      <c r="F119" s="173"/>
      <c r="G119" s="168"/>
      <c r="H119" s="80"/>
      <c r="I119" s="18" t="s">
        <v>34</v>
      </c>
      <c r="J119" s="16">
        <f>beneficiarios!N26</f>
        <v>0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84" t="s">
        <v>35</v>
      </c>
      <c r="B120" s="3"/>
      <c r="C120" s="206" t="s">
        <v>112</v>
      </c>
      <c r="D120" s="173"/>
      <c r="E120" s="173"/>
      <c r="F120" s="173"/>
      <c r="G120" s="168"/>
      <c r="H120" s="80"/>
      <c r="I120" s="18" t="s">
        <v>38</v>
      </c>
      <c r="J120" s="16">
        <f>beneficiarios!N27</f>
        <v>0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6" t="s">
        <v>40</v>
      </c>
      <c r="B122" s="3"/>
      <c r="C122" s="198">
        <v>43101</v>
      </c>
      <c r="D122" s="168"/>
      <c r="E122" s="3"/>
      <c r="F122" s="21" t="s">
        <v>41</v>
      </c>
      <c r="G122" s="22"/>
      <c r="H122" s="3"/>
      <c r="I122" s="198">
        <v>43465</v>
      </c>
      <c r="J122" s="168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207" t="s">
        <v>113</v>
      </c>
      <c r="B124" s="168"/>
      <c r="C124" s="198">
        <v>42985</v>
      </c>
      <c r="D124" s="168"/>
      <c r="E124" s="3"/>
      <c r="F124" s="205" t="s">
        <v>45</v>
      </c>
      <c r="G124" s="173"/>
      <c r="H124" s="168"/>
      <c r="I124" s="197" t="s">
        <v>47</v>
      </c>
      <c r="J124" s="168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87"/>
      <c r="B125" s="3"/>
      <c r="C125" s="25"/>
      <c r="D125" s="25"/>
      <c r="E125" s="25"/>
      <c r="F125" s="2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5.5" customHeight="1">
      <c r="A126" s="208" t="s">
        <v>48</v>
      </c>
      <c r="B126" s="209"/>
      <c r="C126" s="203" t="s">
        <v>114</v>
      </c>
      <c r="D126" s="204"/>
      <c r="E126" s="208" t="s">
        <v>54</v>
      </c>
      <c r="F126" s="209"/>
      <c r="G126" s="203" t="s">
        <v>115</v>
      </c>
      <c r="H126" s="204"/>
      <c r="I126" s="31" t="s">
        <v>57</v>
      </c>
      <c r="J126" s="33" t="s">
        <v>60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5" t="s">
        <v>61</v>
      </c>
      <c r="B128" s="3"/>
      <c r="C128" s="186" t="s">
        <v>116</v>
      </c>
      <c r="D128" s="164"/>
      <c r="E128" s="164"/>
      <c r="F128" s="164"/>
      <c r="G128" s="164"/>
      <c r="H128" s="164"/>
      <c r="I128" s="164"/>
      <c r="J128" s="187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6"/>
      <c r="B129" s="3"/>
      <c r="C129" s="188"/>
      <c r="D129" s="166"/>
      <c r="E129" s="166"/>
      <c r="F129" s="166"/>
      <c r="G129" s="166"/>
      <c r="H129" s="166"/>
      <c r="I129" s="166"/>
      <c r="J129" s="189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188"/>
      <c r="D130" s="166"/>
      <c r="E130" s="166"/>
      <c r="F130" s="166"/>
      <c r="G130" s="166"/>
      <c r="H130" s="166"/>
      <c r="I130" s="166"/>
      <c r="J130" s="189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190"/>
      <c r="D131" s="162"/>
      <c r="E131" s="162"/>
      <c r="F131" s="162"/>
      <c r="G131" s="162"/>
      <c r="H131" s="162"/>
      <c r="I131" s="162"/>
      <c r="J131" s="191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88"/>
      <c r="D132" s="88"/>
      <c r="E132" s="88"/>
      <c r="F132" s="88"/>
      <c r="G132" s="88"/>
      <c r="H132" s="88"/>
      <c r="I132" s="88"/>
      <c r="J132" s="88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5" t="s">
        <v>63</v>
      </c>
      <c r="B133" s="3"/>
      <c r="C133" s="37" t="s">
        <v>116</v>
      </c>
      <c r="D133" s="39"/>
      <c r="E133" s="39"/>
      <c r="F133" s="39"/>
      <c r="G133" s="39"/>
      <c r="H133" s="39"/>
      <c r="I133" s="39"/>
      <c r="J133" s="40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6" t="s">
        <v>65</v>
      </c>
      <c r="B134" s="3"/>
      <c r="C134" s="42" t="s">
        <v>117</v>
      </c>
      <c r="D134" s="43"/>
      <c r="E134" s="43"/>
      <c r="F134" s="43"/>
      <c r="G134" s="43"/>
      <c r="H134" s="43"/>
      <c r="I134" s="43"/>
      <c r="J134" s="4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42" t="s">
        <v>118</v>
      </c>
      <c r="D135" s="43"/>
      <c r="E135" s="43"/>
      <c r="F135" s="43"/>
      <c r="G135" s="43"/>
      <c r="H135" s="43"/>
      <c r="I135" s="43"/>
      <c r="J135" s="44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42"/>
      <c r="D136" s="43"/>
      <c r="E136" s="43"/>
      <c r="F136" s="43"/>
      <c r="G136" s="43"/>
      <c r="H136" s="43"/>
      <c r="I136" s="43"/>
      <c r="J136" s="4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45"/>
      <c r="D137" s="46"/>
      <c r="E137" s="46"/>
      <c r="F137" s="46"/>
      <c r="G137" s="46"/>
      <c r="H137" s="46"/>
      <c r="I137" s="46"/>
      <c r="J137" s="48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88"/>
      <c r="D138" s="88"/>
      <c r="E138" s="88"/>
      <c r="F138" s="88"/>
      <c r="G138" s="88"/>
      <c r="H138" s="88"/>
      <c r="I138" s="88"/>
      <c r="J138" s="88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5" t="s">
        <v>68</v>
      </c>
      <c r="B139" s="3"/>
      <c r="C139" s="37" t="s">
        <v>116</v>
      </c>
      <c r="D139" s="39"/>
      <c r="E139" s="39"/>
      <c r="F139" s="39"/>
      <c r="G139" s="39"/>
      <c r="H139" s="39"/>
      <c r="I139" s="39"/>
      <c r="J139" s="40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6"/>
      <c r="B140" s="3"/>
      <c r="C140" s="42" t="s">
        <v>117</v>
      </c>
      <c r="D140" s="43"/>
      <c r="E140" s="43"/>
      <c r="F140" s="43"/>
      <c r="G140" s="43"/>
      <c r="H140" s="43"/>
      <c r="I140" s="43"/>
      <c r="J140" s="4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42" t="s">
        <v>118</v>
      </c>
      <c r="D141" s="43"/>
      <c r="E141" s="43"/>
      <c r="F141" s="43"/>
      <c r="G141" s="43"/>
      <c r="H141" s="43"/>
      <c r="I141" s="43"/>
      <c r="J141" s="4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42"/>
      <c r="D142" s="43"/>
      <c r="E142" s="43"/>
      <c r="F142" s="43"/>
      <c r="G142" s="43"/>
      <c r="H142" s="43"/>
      <c r="I142" s="43"/>
      <c r="J142" s="4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45"/>
      <c r="D143" s="46"/>
      <c r="E143" s="46"/>
      <c r="F143" s="46"/>
      <c r="G143" s="46"/>
      <c r="H143" s="46"/>
      <c r="I143" s="46"/>
      <c r="J143" s="48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88"/>
      <c r="D144" s="88"/>
      <c r="E144" s="88"/>
      <c r="F144" s="88"/>
      <c r="G144" s="88"/>
      <c r="H144" s="88"/>
      <c r="I144" s="88"/>
      <c r="J144" s="88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5" t="s">
        <v>72</v>
      </c>
      <c r="B145" s="3"/>
      <c r="C145" s="37" t="s">
        <v>119</v>
      </c>
      <c r="D145" s="39"/>
      <c r="E145" s="39"/>
      <c r="F145" s="39"/>
      <c r="G145" s="39"/>
      <c r="H145" s="39"/>
      <c r="I145" s="39"/>
      <c r="J145" s="40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6"/>
      <c r="B146" s="3"/>
      <c r="C146" s="42" t="s">
        <v>120</v>
      </c>
      <c r="D146" s="43"/>
      <c r="E146" s="43"/>
      <c r="F146" s="43"/>
      <c r="G146" s="43"/>
      <c r="H146" s="43"/>
      <c r="I146" s="43"/>
      <c r="J146" s="4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42" t="s">
        <v>121</v>
      </c>
      <c r="D147" s="43"/>
      <c r="E147" s="43"/>
      <c r="F147" s="43"/>
      <c r="G147" s="43"/>
      <c r="H147" s="43"/>
      <c r="I147" s="43"/>
      <c r="J147" s="4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42"/>
      <c r="D148" s="43"/>
      <c r="E148" s="43"/>
      <c r="F148" s="43"/>
      <c r="G148" s="43"/>
      <c r="H148" s="43"/>
      <c r="I148" s="43"/>
      <c r="J148" s="44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42"/>
      <c r="D149" s="43"/>
      <c r="E149" s="43"/>
      <c r="F149" s="43"/>
      <c r="G149" s="43"/>
      <c r="H149" s="43"/>
      <c r="I149" s="43"/>
      <c r="J149" s="4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42"/>
      <c r="D150" s="43"/>
      <c r="E150" s="43"/>
      <c r="F150" s="43"/>
      <c r="G150" s="43"/>
      <c r="H150" s="43"/>
      <c r="I150" s="43"/>
      <c r="J150" s="44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42"/>
      <c r="D151" s="43"/>
      <c r="E151" s="43"/>
      <c r="F151" s="43"/>
      <c r="G151" s="43"/>
      <c r="H151" s="43"/>
      <c r="I151" s="43"/>
      <c r="J151" s="44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45"/>
      <c r="D152" s="46"/>
      <c r="E152" s="46"/>
      <c r="F152" s="46"/>
      <c r="G152" s="46"/>
      <c r="H152" s="46"/>
      <c r="I152" s="46"/>
      <c r="J152" s="48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6" t="s">
        <v>76</v>
      </c>
      <c r="B154" s="3"/>
      <c r="C154" s="210">
        <v>0</v>
      </c>
      <c r="D154" s="168"/>
      <c r="E154" s="3"/>
      <c r="F154" s="21" t="s">
        <v>77</v>
      </c>
      <c r="G154" s="22"/>
      <c r="H154" s="3"/>
      <c r="I154" s="210">
        <v>0</v>
      </c>
      <c r="J154" s="168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25"/>
      <c r="D155" s="25"/>
      <c r="E155" s="3"/>
      <c r="F155" s="3"/>
      <c r="G155" s="3"/>
      <c r="H155" s="3"/>
      <c r="I155" s="25"/>
      <c r="J155" s="2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51"/>
      <c r="B156" s="51" t="s">
        <v>78</v>
      </c>
      <c r="C156" s="27"/>
      <c r="D156" s="27"/>
      <c r="E156" s="28"/>
      <c r="F156" s="3"/>
      <c r="G156" s="2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51" t="s">
        <v>52</v>
      </c>
      <c r="B157" s="28"/>
      <c r="C157" s="52" t="s">
        <v>58</v>
      </c>
      <c r="D157" s="51" t="s">
        <v>79</v>
      </c>
      <c r="E157" s="53"/>
      <c r="F157" s="52" t="s">
        <v>80</v>
      </c>
      <c r="G157" s="26" t="s">
        <v>81</v>
      </c>
      <c r="H157" s="28"/>
      <c r="I157" s="52" t="s">
        <v>82</v>
      </c>
      <c r="J157" s="52" t="s">
        <v>83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4">
        <v>43131</v>
      </c>
      <c r="B158" s="54">
        <v>1</v>
      </c>
      <c r="C158" s="55">
        <v>0</v>
      </c>
      <c r="D158" s="50">
        <v>0</v>
      </c>
      <c r="E158" s="56"/>
      <c r="F158" s="57">
        <f t="shared" ref="F158:G158" si="54">C158</f>
        <v>0</v>
      </c>
      <c r="G158" s="58">
        <f t="shared" si="54"/>
        <v>0</v>
      </c>
      <c r="H158" s="59"/>
      <c r="I158" s="60" t="e">
        <f t="shared" ref="I158:J158" si="55">F158/$F$170</f>
        <v>#DIV/0!</v>
      </c>
      <c r="J158" s="60" t="e">
        <f t="shared" si="55"/>
        <v>#DIV/0!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41">
        <v>43159</v>
      </c>
      <c r="B159" s="61">
        <v>2</v>
      </c>
      <c r="C159" s="32">
        <v>0</v>
      </c>
      <c r="D159" s="29">
        <v>0</v>
      </c>
      <c r="E159" s="22"/>
      <c r="F159" s="62">
        <f t="shared" ref="F159:G159" si="56">C159+F158</f>
        <v>0</v>
      </c>
      <c r="G159" s="63">
        <f t="shared" si="56"/>
        <v>0</v>
      </c>
      <c r="H159" s="64"/>
      <c r="I159" s="65" t="e">
        <f t="shared" ref="I159:J159" si="57">F159/$F$170</f>
        <v>#DIV/0!</v>
      </c>
      <c r="J159" s="65" t="e">
        <f t="shared" si="57"/>
        <v>#DIV/0!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4">
        <v>43190</v>
      </c>
      <c r="B160" s="54">
        <v>3</v>
      </c>
      <c r="C160" s="55">
        <v>0</v>
      </c>
      <c r="D160" s="50">
        <v>0</v>
      </c>
      <c r="E160" s="56"/>
      <c r="F160" s="57">
        <f t="shared" ref="F160:G160" si="58">C160+F159</f>
        <v>0</v>
      </c>
      <c r="G160" s="58">
        <f t="shared" si="58"/>
        <v>0</v>
      </c>
      <c r="H160" s="59"/>
      <c r="I160" s="60" t="e">
        <f t="shared" ref="I160:J160" si="59">F160/$F$170</f>
        <v>#DIV/0!</v>
      </c>
      <c r="J160" s="60" t="e">
        <f t="shared" si="59"/>
        <v>#DIV/0!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41">
        <v>43220</v>
      </c>
      <c r="B161" s="61">
        <v>4</v>
      </c>
      <c r="C161" s="32">
        <v>0</v>
      </c>
      <c r="D161" s="29">
        <v>0</v>
      </c>
      <c r="E161" s="22"/>
      <c r="F161" s="62">
        <f t="shared" ref="F161:G161" si="60">C161+F160</f>
        <v>0</v>
      </c>
      <c r="G161" s="63">
        <f t="shared" si="60"/>
        <v>0</v>
      </c>
      <c r="H161" s="64"/>
      <c r="I161" s="65" t="e">
        <f t="shared" ref="I161:J161" si="61">F161/$F$170</f>
        <v>#DIV/0!</v>
      </c>
      <c r="J161" s="65" t="e">
        <f t="shared" si="61"/>
        <v>#DIV/0!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4">
        <v>43251</v>
      </c>
      <c r="B162" s="54">
        <v>5</v>
      </c>
      <c r="C162" s="55">
        <v>0</v>
      </c>
      <c r="D162" s="50">
        <v>0</v>
      </c>
      <c r="E162" s="56"/>
      <c r="F162" s="57">
        <f t="shared" ref="F162:G162" si="62">C162+F161</f>
        <v>0</v>
      </c>
      <c r="G162" s="58">
        <f t="shared" si="62"/>
        <v>0</v>
      </c>
      <c r="H162" s="59"/>
      <c r="I162" s="60" t="e">
        <f t="shared" ref="I162:J162" si="63">F162/$F$170</f>
        <v>#DIV/0!</v>
      </c>
      <c r="J162" s="60" t="e">
        <f t="shared" si="63"/>
        <v>#DIV/0!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41">
        <v>43281</v>
      </c>
      <c r="B163" s="61">
        <v>6</v>
      </c>
      <c r="C163" s="32">
        <v>0</v>
      </c>
      <c r="D163" s="29">
        <v>0</v>
      </c>
      <c r="E163" s="22"/>
      <c r="F163" s="62">
        <f t="shared" ref="F163:G163" si="64">C163+F162</f>
        <v>0</v>
      </c>
      <c r="G163" s="63">
        <f t="shared" si="64"/>
        <v>0</v>
      </c>
      <c r="H163" s="64"/>
      <c r="I163" s="65" t="e">
        <f t="shared" ref="I163:J163" si="65">F163/$F$170</f>
        <v>#DIV/0!</v>
      </c>
      <c r="J163" s="65" t="e">
        <f t="shared" si="65"/>
        <v>#DIV/0!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4">
        <v>43312</v>
      </c>
      <c r="B164" s="54">
        <v>7</v>
      </c>
      <c r="C164" s="55">
        <v>0</v>
      </c>
      <c r="D164" s="50">
        <v>0</v>
      </c>
      <c r="E164" s="56"/>
      <c r="F164" s="57">
        <f t="shared" ref="F164:G164" si="66">C164+F163</f>
        <v>0</v>
      </c>
      <c r="G164" s="58">
        <f t="shared" si="66"/>
        <v>0</v>
      </c>
      <c r="H164" s="59"/>
      <c r="I164" s="60" t="e">
        <f t="shared" ref="I164:J164" si="67">F164/$F$170</f>
        <v>#DIV/0!</v>
      </c>
      <c r="J164" s="60" t="e">
        <f t="shared" si="67"/>
        <v>#DIV/0!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41">
        <v>43343</v>
      </c>
      <c r="B165" s="61">
        <v>8</v>
      </c>
      <c r="C165" s="32">
        <v>0</v>
      </c>
      <c r="D165" s="29">
        <v>0</v>
      </c>
      <c r="E165" s="22"/>
      <c r="F165" s="62">
        <f t="shared" ref="F165:G165" si="68">C165+F164</f>
        <v>0</v>
      </c>
      <c r="G165" s="63">
        <f t="shared" si="68"/>
        <v>0</v>
      </c>
      <c r="H165" s="64"/>
      <c r="I165" s="65" t="e">
        <f t="shared" ref="I165:J165" si="69">F165/$F$170</f>
        <v>#DIV/0!</v>
      </c>
      <c r="J165" s="65" t="e">
        <f t="shared" si="69"/>
        <v>#DIV/0!</v>
      </c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4">
        <v>43373</v>
      </c>
      <c r="B166" s="54">
        <v>9</v>
      </c>
      <c r="C166" s="55">
        <v>0</v>
      </c>
      <c r="D166" s="50">
        <v>0</v>
      </c>
      <c r="E166" s="56"/>
      <c r="F166" s="57">
        <f t="shared" ref="F166:G166" si="70">C166+F165</f>
        <v>0</v>
      </c>
      <c r="G166" s="58">
        <f t="shared" si="70"/>
        <v>0</v>
      </c>
      <c r="H166" s="59"/>
      <c r="I166" s="60" t="e">
        <f t="shared" ref="I166:J166" si="71">F166/$F$170</f>
        <v>#DIV/0!</v>
      </c>
      <c r="J166" s="60" t="e">
        <f t="shared" si="71"/>
        <v>#DIV/0!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41">
        <v>43404</v>
      </c>
      <c r="B167" s="61">
        <v>10</v>
      </c>
      <c r="C167" s="32">
        <v>0</v>
      </c>
      <c r="D167" s="29">
        <v>0</v>
      </c>
      <c r="E167" s="22"/>
      <c r="F167" s="62">
        <f t="shared" ref="F167:G167" si="72">C167+F166</f>
        <v>0</v>
      </c>
      <c r="G167" s="63">
        <f t="shared" si="72"/>
        <v>0</v>
      </c>
      <c r="H167" s="64"/>
      <c r="I167" s="65" t="e">
        <f t="shared" ref="I167:J167" si="73">F167/$F$170</f>
        <v>#DIV/0!</v>
      </c>
      <c r="J167" s="65" t="e">
        <f t="shared" si="73"/>
        <v>#DIV/0!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4">
        <v>43434</v>
      </c>
      <c r="B168" s="54">
        <v>11</v>
      </c>
      <c r="C168" s="55">
        <v>0</v>
      </c>
      <c r="D168" s="50">
        <v>0</v>
      </c>
      <c r="E168" s="56"/>
      <c r="F168" s="57">
        <f t="shared" ref="F168:G168" si="74">C168+F167</f>
        <v>0</v>
      </c>
      <c r="G168" s="58">
        <f t="shared" si="74"/>
        <v>0</v>
      </c>
      <c r="H168" s="59"/>
      <c r="I168" s="60" t="e">
        <f t="shared" ref="I168:J168" si="75">F168/$F$170</f>
        <v>#DIV/0!</v>
      </c>
      <c r="J168" s="60" t="e">
        <f t="shared" si="75"/>
        <v>#DIV/0!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41">
        <v>43465</v>
      </c>
      <c r="B169" s="61">
        <v>12</v>
      </c>
      <c r="C169" s="32">
        <v>0</v>
      </c>
      <c r="D169" s="29">
        <v>0</v>
      </c>
      <c r="E169" s="22"/>
      <c r="F169" s="62">
        <f t="shared" ref="F169:G169" si="76">C169+F168</f>
        <v>0</v>
      </c>
      <c r="G169" s="63">
        <f t="shared" si="76"/>
        <v>0</v>
      </c>
      <c r="H169" s="64"/>
      <c r="I169" s="65" t="e">
        <f t="shared" ref="I169:J169" si="77">F169/$F$170</f>
        <v>#DIV/0!</v>
      </c>
      <c r="J169" s="65" t="e">
        <f t="shared" si="77"/>
        <v>#DIV/0!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70" t="s">
        <v>18</v>
      </c>
      <c r="B170" s="72">
        <v>13</v>
      </c>
      <c r="C170" s="52">
        <f t="shared" ref="C170:D170" si="78">SUM(C158:C169)</f>
        <v>0</v>
      </c>
      <c r="D170" s="51">
        <f t="shared" si="78"/>
        <v>0</v>
      </c>
      <c r="E170" s="53"/>
      <c r="F170" s="74">
        <f t="shared" ref="F170:G170" si="79">F169</f>
        <v>0</v>
      </c>
      <c r="G170" s="76">
        <f t="shared" si="79"/>
        <v>0</v>
      </c>
      <c r="H170" s="78"/>
      <c r="I170" s="79" t="e">
        <f t="shared" ref="I170:J170" si="80">I169</f>
        <v>#DIV/0!</v>
      </c>
      <c r="J170" s="79" t="e">
        <f t="shared" si="80"/>
        <v>#DIV/0!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4"/>
      <c r="B172" s="4"/>
      <c r="C172" s="5" t="s">
        <v>122</v>
      </c>
      <c r="D172" s="93" t="str">
        <f>C174</f>
        <v>nombre de componente 4</v>
      </c>
      <c r="E172" s="4"/>
      <c r="F172" s="4"/>
      <c r="G172" s="4"/>
      <c r="H172" s="4"/>
      <c r="I172" s="4"/>
      <c r="J172" s="4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205" t="s">
        <v>3</v>
      </c>
      <c r="J173" s="168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6" t="s">
        <v>21</v>
      </c>
      <c r="B174" s="3"/>
      <c r="C174" s="201" t="s">
        <v>123</v>
      </c>
      <c r="D174" s="173"/>
      <c r="E174" s="173"/>
      <c r="F174" s="173"/>
      <c r="G174" s="173"/>
      <c r="H174" s="80"/>
      <c r="I174" s="15" t="s">
        <v>19</v>
      </c>
      <c r="J174" s="16">
        <f>beneficiarios!N32</f>
        <v>0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6" t="s">
        <v>29</v>
      </c>
      <c r="B175" s="3"/>
      <c r="C175" s="202" t="s">
        <v>110</v>
      </c>
      <c r="D175" s="173"/>
      <c r="E175" s="173"/>
      <c r="F175" s="173"/>
      <c r="G175" s="168"/>
      <c r="H175" s="80"/>
      <c r="I175" s="15" t="s">
        <v>31</v>
      </c>
      <c r="J175" s="16">
        <f>beneficiarios!N33</f>
        <v>0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7" t="s">
        <v>32</v>
      </c>
      <c r="B176" s="3"/>
      <c r="C176" s="202" t="s">
        <v>111</v>
      </c>
      <c r="D176" s="173"/>
      <c r="E176" s="173"/>
      <c r="F176" s="173"/>
      <c r="G176" s="168"/>
      <c r="H176" s="80"/>
      <c r="I176" s="18" t="s">
        <v>34</v>
      </c>
      <c r="J176" s="16">
        <f>beneficiarios!N34</f>
        <v>0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7" t="s">
        <v>35</v>
      </c>
      <c r="B177" s="3"/>
      <c r="C177" s="206" t="s">
        <v>112</v>
      </c>
      <c r="D177" s="173"/>
      <c r="E177" s="173"/>
      <c r="F177" s="173"/>
      <c r="G177" s="168"/>
      <c r="H177" s="80"/>
      <c r="I177" s="18" t="s">
        <v>38</v>
      </c>
      <c r="J177" s="16">
        <f>beneficiarios!N35</f>
        <v>0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6" t="s">
        <v>40</v>
      </c>
      <c r="B179" s="3"/>
      <c r="C179" s="198">
        <v>43101</v>
      </c>
      <c r="D179" s="168"/>
      <c r="E179" s="3"/>
      <c r="F179" s="21" t="s">
        <v>41</v>
      </c>
      <c r="G179" s="22"/>
      <c r="H179" s="3"/>
      <c r="I179" s="198">
        <v>43465</v>
      </c>
      <c r="J179" s="168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207" t="s">
        <v>43</v>
      </c>
      <c r="B181" s="168"/>
      <c r="C181" s="198">
        <v>42985</v>
      </c>
      <c r="D181" s="168"/>
      <c r="E181" s="3"/>
      <c r="F181" s="205" t="s">
        <v>45</v>
      </c>
      <c r="G181" s="173"/>
      <c r="H181" s="168"/>
      <c r="I181" s="197" t="s">
        <v>47</v>
      </c>
      <c r="J181" s="168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5.5" customHeight="1">
      <c r="A183" s="208" t="s">
        <v>48</v>
      </c>
      <c r="B183" s="209"/>
      <c r="C183" s="203" t="s">
        <v>114</v>
      </c>
      <c r="D183" s="204"/>
      <c r="E183" s="208" t="s">
        <v>54</v>
      </c>
      <c r="F183" s="209"/>
      <c r="G183" s="203" t="s">
        <v>115</v>
      </c>
      <c r="H183" s="204"/>
      <c r="I183" s="31" t="s">
        <v>57</v>
      </c>
      <c r="J183" s="33" t="s">
        <v>60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5" t="s">
        <v>61</v>
      </c>
      <c r="B185" s="3"/>
      <c r="C185" s="212" t="s">
        <v>124</v>
      </c>
      <c r="D185" s="164"/>
      <c r="E185" s="164"/>
      <c r="F185" s="164"/>
      <c r="G185" s="164"/>
      <c r="H185" s="164"/>
      <c r="I185" s="164"/>
      <c r="J185" s="187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6"/>
      <c r="B186" s="3"/>
      <c r="C186" s="188"/>
      <c r="D186" s="166"/>
      <c r="E186" s="166"/>
      <c r="F186" s="166"/>
      <c r="G186" s="166"/>
      <c r="H186" s="166"/>
      <c r="I186" s="166"/>
      <c r="J186" s="189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188"/>
      <c r="D187" s="166"/>
      <c r="E187" s="166"/>
      <c r="F187" s="166"/>
      <c r="G187" s="166"/>
      <c r="H187" s="166"/>
      <c r="I187" s="166"/>
      <c r="J187" s="189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190"/>
      <c r="D188" s="162"/>
      <c r="E188" s="162"/>
      <c r="F188" s="162"/>
      <c r="G188" s="162"/>
      <c r="H188" s="162"/>
      <c r="I188" s="162"/>
      <c r="J188" s="191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25"/>
      <c r="D189" s="25"/>
      <c r="E189" s="25"/>
      <c r="F189" s="25"/>
      <c r="G189" s="25"/>
      <c r="H189" s="25"/>
      <c r="I189" s="25"/>
      <c r="J189" s="25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5" t="s">
        <v>63</v>
      </c>
      <c r="B190" s="3"/>
      <c r="C190" s="37" t="s">
        <v>124</v>
      </c>
      <c r="D190" s="39"/>
      <c r="E190" s="39"/>
      <c r="F190" s="39"/>
      <c r="G190" s="39"/>
      <c r="H190" s="39"/>
      <c r="I190" s="39"/>
      <c r="J190" s="40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6" t="s">
        <v>65</v>
      </c>
      <c r="B191" s="3"/>
      <c r="C191" s="42"/>
      <c r="D191" s="43"/>
      <c r="E191" s="43"/>
      <c r="F191" s="43"/>
      <c r="G191" s="43"/>
      <c r="H191" s="43"/>
      <c r="I191" s="43"/>
      <c r="J191" s="44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42"/>
      <c r="D192" s="43"/>
      <c r="E192" s="43"/>
      <c r="F192" s="43"/>
      <c r="G192" s="43"/>
      <c r="H192" s="43"/>
      <c r="I192" s="43"/>
      <c r="J192" s="44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42"/>
      <c r="D193" s="43"/>
      <c r="E193" s="43"/>
      <c r="F193" s="43"/>
      <c r="G193" s="43"/>
      <c r="H193" s="43"/>
      <c r="I193" s="43"/>
      <c r="J193" s="44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45"/>
      <c r="D194" s="46"/>
      <c r="E194" s="46"/>
      <c r="F194" s="46"/>
      <c r="G194" s="46"/>
      <c r="H194" s="46"/>
      <c r="I194" s="46"/>
      <c r="J194" s="48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88"/>
      <c r="D195" s="88"/>
      <c r="E195" s="88"/>
      <c r="F195" s="88"/>
      <c r="G195" s="88"/>
      <c r="H195" s="88"/>
      <c r="I195" s="88"/>
      <c r="J195" s="88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5" t="s">
        <v>68</v>
      </c>
      <c r="B196" s="3"/>
      <c r="C196" s="37" t="s">
        <v>124</v>
      </c>
      <c r="D196" s="39"/>
      <c r="E196" s="39"/>
      <c r="F196" s="39"/>
      <c r="G196" s="39"/>
      <c r="H196" s="39"/>
      <c r="I196" s="39"/>
      <c r="J196" s="40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6"/>
      <c r="B197" s="3"/>
      <c r="C197" s="42"/>
      <c r="D197" s="43"/>
      <c r="E197" s="43"/>
      <c r="F197" s="43"/>
      <c r="G197" s="43"/>
      <c r="H197" s="43"/>
      <c r="I197" s="43"/>
      <c r="J197" s="44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42"/>
      <c r="D198" s="43"/>
      <c r="E198" s="43"/>
      <c r="F198" s="43"/>
      <c r="G198" s="43"/>
      <c r="H198" s="43"/>
      <c r="I198" s="43"/>
      <c r="J198" s="44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42"/>
      <c r="D199" s="43"/>
      <c r="E199" s="43"/>
      <c r="F199" s="43"/>
      <c r="G199" s="43"/>
      <c r="H199" s="43"/>
      <c r="I199" s="43"/>
      <c r="J199" s="44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45"/>
      <c r="D200" s="46"/>
      <c r="E200" s="46"/>
      <c r="F200" s="46"/>
      <c r="G200" s="46"/>
      <c r="H200" s="46"/>
      <c r="I200" s="46"/>
      <c r="J200" s="48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25"/>
      <c r="D201" s="25"/>
      <c r="E201" s="25"/>
      <c r="F201" s="25"/>
      <c r="G201" s="25"/>
      <c r="H201" s="25"/>
      <c r="I201" s="25"/>
      <c r="J201" s="25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5" t="s">
        <v>72</v>
      </c>
      <c r="B202" s="3"/>
      <c r="C202" s="37" t="s">
        <v>124</v>
      </c>
      <c r="D202" s="39"/>
      <c r="E202" s="39"/>
      <c r="F202" s="39"/>
      <c r="G202" s="39"/>
      <c r="H202" s="39"/>
      <c r="I202" s="39"/>
      <c r="J202" s="40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6"/>
      <c r="B203" s="3"/>
      <c r="C203" s="42"/>
      <c r="D203" s="43"/>
      <c r="E203" s="43"/>
      <c r="F203" s="43"/>
      <c r="G203" s="43"/>
      <c r="H203" s="43"/>
      <c r="I203" s="43"/>
      <c r="J203" s="44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42"/>
      <c r="D204" s="43"/>
      <c r="E204" s="43"/>
      <c r="F204" s="43"/>
      <c r="G204" s="43"/>
      <c r="H204" s="43"/>
      <c r="I204" s="43"/>
      <c r="J204" s="44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42"/>
      <c r="D205" s="43"/>
      <c r="E205" s="43"/>
      <c r="F205" s="43"/>
      <c r="G205" s="43"/>
      <c r="H205" s="43"/>
      <c r="I205" s="43"/>
      <c r="J205" s="44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42"/>
      <c r="D206" s="43"/>
      <c r="E206" s="43"/>
      <c r="F206" s="43"/>
      <c r="G206" s="43"/>
      <c r="H206" s="43"/>
      <c r="I206" s="43"/>
      <c r="J206" s="44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42"/>
      <c r="D207" s="43"/>
      <c r="E207" s="43"/>
      <c r="F207" s="43"/>
      <c r="G207" s="43"/>
      <c r="H207" s="43"/>
      <c r="I207" s="43"/>
      <c r="J207" s="44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42"/>
      <c r="D208" s="43"/>
      <c r="E208" s="43"/>
      <c r="F208" s="43"/>
      <c r="G208" s="43"/>
      <c r="H208" s="43"/>
      <c r="I208" s="43"/>
      <c r="J208" s="44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45"/>
      <c r="D209" s="46"/>
      <c r="E209" s="46"/>
      <c r="F209" s="46"/>
      <c r="G209" s="46"/>
      <c r="H209" s="46"/>
      <c r="I209" s="46"/>
      <c r="J209" s="48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25"/>
      <c r="D210" s="25"/>
      <c r="E210" s="25"/>
      <c r="F210" s="25"/>
      <c r="G210" s="25"/>
      <c r="H210" s="25"/>
      <c r="I210" s="25"/>
      <c r="J210" s="25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6" t="s">
        <v>76</v>
      </c>
      <c r="B211" s="3"/>
      <c r="C211" s="199">
        <v>0</v>
      </c>
      <c r="D211" s="168"/>
      <c r="E211" s="3"/>
      <c r="F211" s="200" t="s">
        <v>77</v>
      </c>
      <c r="G211" s="168"/>
      <c r="H211" s="3"/>
      <c r="I211" s="199">
        <v>0</v>
      </c>
      <c r="J211" s="168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25"/>
      <c r="D212" s="25"/>
      <c r="E212" s="3"/>
      <c r="F212" s="11"/>
      <c r="G212" s="11"/>
      <c r="H212" s="3"/>
      <c r="I212" s="25"/>
      <c r="J212" s="25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51"/>
      <c r="B213" s="51" t="s">
        <v>78</v>
      </c>
      <c r="C213" s="27"/>
      <c r="D213" s="27"/>
      <c r="E213" s="28"/>
      <c r="F213" s="3"/>
      <c r="G213" s="2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51" t="s">
        <v>52</v>
      </c>
      <c r="B214" s="28"/>
      <c r="C214" s="52" t="s">
        <v>58</v>
      </c>
      <c r="D214" s="51" t="s">
        <v>79</v>
      </c>
      <c r="E214" s="53"/>
      <c r="F214" s="52" t="s">
        <v>80</v>
      </c>
      <c r="G214" s="26" t="s">
        <v>81</v>
      </c>
      <c r="H214" s="28"/>
      <c r="I214" s="52" t="s">
        <v>82</v>
      </c>
      <c r="J214" s="52" t="s">
        <v>83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4">
        <v>43131</v>
      </c>
      <c r="B215" s="54">
        <v>1</v>
      </c>
      <c r="C215" s="55">
        <v>0</v>
      </c>
      <c r="D215" s="50">
        <v>0</v>
      </c>
      <c r="E215" s="56"/>
      <c r="F215" s="57">
        <f t="shared" ref="F215:G215" si="81">C215</f>
        <v>0</v>
      </c>
      <c r="G215" s="58">
        <f t="shared" si="81"/>
        <v>0</v>
      </c>
      <c r="H215" s="59"/>
      <c r="I215" s="60" t="e">
        <f t="shared" ref="I215:J215" si="82">F215/$F$227</f>
        <v>#DIV/0!</v>
      </c>
      <c r="J215" s="60" t="e">
        <f t="shared" si="82"/>
        <v>#DIV/0!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41">
        <v>43159</v>
      </c>
      <c r="B216" s="61">
        <v>2</v>
      </c>
      <c r="C216" s="32">
        <v>0</v>
      </c>
      <c r="D216" s="29">
        <v>0</v>
      </c>
      <c r="E216" s="22"/>
      <c r="F216" s="62">
        <f t="shared" ref="F216:G216" si="83">C216+F215</f>
        <v>0</v>
      </c>
      <c r="G216" s="63">
        <f t="shared" si="83"/>
        <v>0</v>
      </c>
      <c r="H216" s="64"/>
      <c r="I216" s="65" t="e">
        <f t="shared" ref="I216:J216" si="84">F216/$F$227</f>
        <v>#DIV/0!</v>
      </c>
      <c r="J216" s="65" t="e">
        <f t="shared" si="84"/>
        <v>#DIV/0!</v>
      </c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4">
        <v>43190</v>
      </c>
      <c r="B217" s="54">
        <v>3</v>
      </c>
      <c r="C217" s="55">
        <v>0</v>
      </c>
      <c r="D217" s="50">
        <v>0</v>
      </c>
      <c r="E217" s="56"/>
      <c r="F217" s="57">
        <f t="shared" ref="F217:G217" si="85">C217+F216</f>
        <v>0</v>
      </c>
      <c r="G217" s="58">
        <f t="shared" si="85"/>
        <v>0</v>
      </c>
      <c r="H217" s="59"/>
      <c r="I217" s="60" t="e">
        <f t="shared" ref="I217:J217" si="86">F217/$F$227</f>
        <v>#DIV/0!</v>
      </c>
      <c r="J217" s="60" t="e">
        <f t="shared" si="86"/>
        <v>#DIV/0!</v>
      </c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41">
        <v>43220</v>
      </c>
      <c r="B218" s="61">
        <v>4</v>
      </c>
      <c r="C218" s="32">
        <v>0</v>
      </c>
      <c r="D218" s="29">
        <v>0</v>
      </c>
      <c r="E218" s="22"/>
      <c r="F218" s="62">
        <f t="shared" ref="F218:G218" si="87">C218+F217</f>
        <v>0</v>
      </c>
      <c r="G218" s="63">
        <f t="shared" si="87"/>
        <v>0</v>
      </c>
      <c r="H218" s="64"/>
      <c r="I218" s="65" t="e">
        <f t="shared" ref="I218:J218" si="88">F218/$F$227</f>
        <v>#DIV/0!</v>
      </c>
      <c r="J218" s="65" t="e">
        <f t="shared" si="88"/>
        <v>#DIV/0!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4">
        <v>43251</v>
      </c>
      <c r="B219" s="54">
        <v>5</v>
      </c>
      <c r="C219" s="55">
        <v>0</v>
      </c>
      <c r="D219" s="50">
        <v>0</v>
      </c>
      <c r="E219" s="56"/>
      <c r="F219" s="57">
        <f t="shared" ref="F219:G219" si="89">C219+F218</f>
        <v>0</v>
      </c>
      <c r="G219" s="58">
        <f t="shared" si="89"/>
        <v>0</v>
      </c>
      <c r="H219" s="59"/>
      <c r="I219" s="60" t="e">
        <f t="shared" ref="I219:J219" si="90">F219/$F$227</f>
        <v>#DIV/0!</v>
      </c>
      <c r="J219" s="60" t="e">
        <f t="shared" si="90"/>
        <v>#DIV/0!</v>
      </c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41">
        <v>43281</v>
      </c>
      <c r="B220" s="61">
        <v>6</v>
      </c>
      <c r="C220" s="32">
        <v>0</v>
      </c>
      <c r="D220" s="29">
        <v>0</v>
      </c>
      <c r="E220" s="22"/>
      <c r="F220" s="62">
        <f t="shared" ref="F220:G220" si="91">C220+F219</f>
        <v>0</v>
      </c>
      <c r="G220" s="63">
        <f t="shared" si="91"/>
        <v>0</v>
      </c>
      <c r="H220" s="64"/>
      <c r="I220" s="65" t="e">
        <f t="shared" ref="I220:J220" si="92">F220/$F$227</f>
        <v>#DIV/0!</v>
      </c>
      <c r="J220" s="65" t="e">
        <f t="shared" si="92"/>
        <v>#DIV/0!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4">
        <v>43312</v>
      </c>
      <c r="B221" s="54">
        <v>7</v>
      </c>
      <c r="C221" s="55">
        <v>0</v>
      </c>
      <c r="D221" s="50">
        <v>0</v>
      </c>
      <c r="E221" s="56"/>
      <c r="F221" s="57">
        <f t="shared" ref="F221:G221" si="93">C221+F220</f>
        <v>0</v>
      </c>
      <c r="G221" s="58">
        <f t="shared" si="93"/>
        <v>0</v>
      </c>
      <c r="H221" s="59"/>
      <c r="I221" s="60" t="e">
        <f t="shared" ref="I221:J221" si="94">F221/$F$227</f>
        <v>#DIV/0!</v>
      </c>
      <c r="J221" s="60" t="e">
        <f t="shared" si="94"/>
        <v>#DIV/0!</v>
      </c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41">
        <v>43343</v>
      </c>
      <c r="B222" s="61">
        <v>8</v>
      </c>
      <c r="C222" s="32">
        <v>0</v>
      </c>
      <c r="D222" s="29">
        <v>0</v>
      </c>
      <c r="E222" s="22"/>
      <c r="F222" s="62">
        <f t="shared" ref="F222:G222" si="95">C222+F221</f>
        <v>0</v>
      </c>
      <c r="G222" s="63">
        <f t="shared" si="95"/>
        <v>0</v>
      </c>
      <c r="H222" s="64"/>
      <c r="I222" s="65" t="e">
        <f t="shared" ref="I222:J222" si="96">F222/$F$227</f>
        <v>#DIV/0!</v>
      </c>
      <c r="J222" s="65" t="e">
        <f t="shared" si="96"/>
        <v>#DIV/0!</v>
      </c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4">
        <v>43373</v>
      </c>
      <c r="B223" s="54">
        <v>9</v>
      </c>
      <c r="C223" s="55">
        <v>0</v>
      </c>
      <c r="D223" s="50">
        <v>0</v>
      </c>
      <c r="E223" s="56"/>
      <c r="F223" s="57">
        <f t="shared" ref="F223:G223" si="97">C223+F222</f>
        <v>0</v>
      </c>
      <c r="G223" s="58">
        <f t="shared" si="97"/>
        <v>0</v>
      </c>
      <c r="H223" s="59"/>
      <c r="I223" s="60" t="e">
        <f t="shared" ref="I223:J223" si="98">F223/$F$227</f>
        <v>#DIV/0!</v>
      </c>
      <c r="J223" s="60" t="e">
        <f t="shared" si="98"/>
        <v>#DIV/0!</v>
      </c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41">
        <v>43404</v>
      </c>
      <c r="B224" s="61">
        <v>10</v>
      </c>
      <c r="C224" s="32">
        <v>0</v>
      </c>
      <c r="D224" s="29">
        <v>0</v>
      </c>
      <c r="E224" s="22"/>
      <c r="F224" s="62">
        <f t="shared" ref="F224:G224" si="99">C224+F223</f>
        <v>0</v>
      </c>
      <c r="G224" s="63">
        <f t="shared" si="99"/>
        <v>0</v>
      </c>
      <c r="H224" s="64"/>
      <c r="I224" s="65" t="e">
        <f t="shared" ref="I224:J224" si="100">F224/$F$227</f>
        <v>#DIV/0!</v>
      </c>
      <c r="J224" s="65" t="e">
        <f t="shared" si="100"/>
        <v>#DIV/0!</v>
      </c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4">
        <v>43434</v>
      </c>
      <c r="B225" s="54">
        <v>11</v>
      </c>
      <c r="C225" s="55">
        <v>0</v>
      </c>
      <c r="D225" s="50">
        <v>0</v>
      </c>
      <c r="E225" s="56"/>
      <c r="F225" s="57">
        <f t="shared" ref="F225:G225" si="101">C225+F224</f>
        <v>0</v>
      </c>
      <c r="G225" s="58">
        <f t="shared" si="101"/>
        <v>0</v>
      </c>
      <c r="H225" s="59"/>
      <c r="I225" s="60" t="e">
        <f t="shared" ref="I225:J225" si="102">F225/$F$227</f>
        <v>#DIV/0!</v>
      </c>
      <c r="J225" s="60" t="e">
        <f t="shared" si="102"/>
        <v>#DIV/0!</v>
      </c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41">
        <v>43465</v>
      </c>
      <c r="B226" s="61">
        <v>12</v>
      </c>
      <c r="C226" s="32">
        <v>0</v>
      </c>
      <c r="D226" s="29">
        <v>0</v>
      </c>
      <c r="E226" s="22"/>
      <c r="F226" s="62">
        <f t="shared" ref="F226:G226" si="103">C226+F225</f>
        <v>0</v>
      </c>
      <c r="G226" s="63">
        <f t="shared" si="103"/>
        <v>0</v>
      </c>
      <c r="H226" s="64"/>
      <c r="I226" s="65" t="e">
        <f t="shared" ref="I226:J226" si="104">F226/$F$227</f>
        <v>#DIV/0!</v>
      </c>
      <c r="J226" s="65" t="e">
        <f t="shared" si="104"/>
        <v>#DIV/0!</v>
      </c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70" t="s">
        <v>18</v>
      </c>
      <c r="B227" s="72">
        <v>13</v>
      </c>
      <c r="C227" s="52">
        <f t="shared" ref="C227:D227" si="105">SUM(C215:C226)</f>
        <v>0</v>
      </c>
      <c r="D227" s="51">
        <f t="shared" si="105"/>
        <v>0</v>
      </c>
      <c r="E227" s="53"/>
      <c r="F227" s="74">
        <f t="shared" ref="F227:G227" si="106">F226</f>
        <v>0</v>
      </c>
      <c r="G227" s="76">
        <f t="shared" si="106"/>
        <v>0</v>
      </c>
      <c r="H227" s="78"/>
      <c r="I227" s="79" t="e">
        <f t="shared" ref="I227:J227" si="107">I226</f>
        <v>#DIV/0!</v>
      </c>
      <c r="J227" s="79" t="e">
        <f t="shared" si="107"/>
        <v>#DIV/0!</v>
      </c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00"/>
      <c r="B228" s="100"/>
      <c r="C228" s="25"/>
      <c r="D228" s="25"/>
      <c r="E228" s="25"/>
      <c r="F228" s="102"/>
      <c r="G228" s="102"/>
      <c r="H228" s="104"/>
      <c r="I228" s="104"/>
      <c r="J228" s="104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hidden="1" customHeight="1">
      <c r="A229" s="100"/>
      <c r="B229" s="100"/>
      <c r="C229" s="25"/>
      <c r="D229" s="25"/>
      <c r="E229" s="25"/>
      <c r="F229" s="102"/>
      <c r="G229" s="102"/>
      <c r="H229" s="104"/>
      <c r="I229" s="104"/>
      <c r="J229" s="104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hidden="1" customHeight="1">
      <c r="A230" s="106" t="s">
        <v>141</v>
      </c>
      <c r="B230" s="107"/>
      <c r="C230" s="108" t="s">
        <v>144</v>
      </c>
      <c r="D230" s="107"/>
      <c r="E230" s="165" t="s">
        <v>145</v>
      </c>
      <c r="F230" s="166"/>
      <c r="G230" s="25"/>
      <c r="H230" s="3"/>
      <c r="I230" s="25"/>
      <c r="J230" s="25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hidden="1" customHeight="1">
      <c r="A231" s="110" t="s">
        <v>146</v>
      </c>
      <c r="B231" s="107"/>
      <c r="C231" s="6" t="s">
        <v>147</v>
      </c>
      <c r="D231" s="3"/>
      <c r="E231" s="111">
        <v>1</v>
      </c>
      <c r="F231" s="111" t="s">
        <v>6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hidden="1" customHeight="1">
      <c r="A232" s="113" t="s">
        <v>148</v>
      </c>
      <c r="B232" s="107"/>
      <c r="C232" s="115" t="s">
        <v>149</v>
      </c>
      <c r="D232" s="3"/>
      <c r="E232" s="111">
        <v>2</v>
      </c>
      <c r="F232" s="111" t="s">
        <v>7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hidden="1" customHeight="1">
      <c r="A233" s="110" t="s">
        <v>150</v>
      </c>
      <c r="B233" s="107"/>
      <c r="C233" s="115"/>
      <c r="D233" s="3"/>
      <c r="E233" s="111">
        <v>3</v>
      </c>
      <c r="F233" s="111" t="s">
        <v>8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hidden="1" customHeight="1">
      <c r="A234" s="3"/>
      <c r="B234" s="3"/>
      <c r="C234" s="3"/>
      <c r="D234" s="3"/>
      <c r="E234" s="111">
        <v>4</v>
      </c>
      <c r="F234" s="111" t="s">
        <v>9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hidden="1" customHeight="1">
      <c r="A235" s="3"/>
      <c r="B235" s="3"/>
      <c r="C235" s="3"/>
      <c r="D235" s="3"/>
      <c r="E235" s="111">
        <v>5</v>
      </c>
      <c r="F235" s="111" t="s">
        <v>10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hidden="1" customHeight="1">
      <c r="A236" s="3"/>
      <c r="B236" s="3"/>
      <c r="C236" s="3"/>
      <c r="D236" s="3"/>
      <c r="E236" s="111">
        <v>6</v>
      </c>
      <c r="F236" s="111" t="s">
        <v>11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hidden="1" customHeight="1">
      <c r="A237" s="106" t="s">
        <v>141</v>
      </c>
      <c r="B237" s="3"/>
      <c r="C237" s="3"/>
      <c r="D237" s="3"/>
      <c r="E237" s="111">
        <v>7</v>
      </c>
      <c r="F237" s="111" t="s">
        <v>12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hidden="1" customHeight="1">
      <c r="A238" s="117" t="s">
        <v>60</v>
      </c>
      <c r="B238" s="3"/>
      <c r="C238" s="3"/>
      <c r="D238" s="3"/>
      <c r="E238" s="111">
        <v>8</v>
      </c>
      <c r="F238" s="111" t="s">
        <v>13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hidden="1" customHeight="1">
      <c r="A239" s="3" t="s">
        <v>151</v>
      </c>
      <c r="B239" s="3"/>
      <c r="C239" s="3"/>
      <c r="D239" s="3"/>
      <c r="E239" s="111">
        <v>9</v>
      </c>
      <c r="F239" s="111" t="s">
        <v>14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hidden="1" customHeight="1">
      <c r="A240" s="117" t="s">
        <v>152</v>
      </c>
      <c r="B240" s="3"/>
      <c r="C240" s="3"/>
      <c r="D240" s="3"/>
      <c r="E240" s="111">
        <v>10</v>
      </c>
      <c r="F240" s="111" t="s">
        <v>15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hidden="1" customHeight="1">
      <c r="A241" s="3" t="s">
        <v>153</v>
      </c>
      <c r="B241" s="3"/>
      <c r="C241" s="3"/>
      <c r="D241" s="3"/>
      <c r="E241" s="118">
        <v>11</v>
      </c>
      <c r="F241" s="111" t="s">
        <v>16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hidden="1" customHeight="1">
      <c r="A242" s="117" t="s">
        <v>154</v>
      </c>
      <c r="B242" s="3"/>
      <c r="C242" s="3"/>
      <c r="D242" s="3"/>
      <c r="E242" s="111">
        <v>12</v>
      </c>
      <c r="F242" s="111" t="s">
        <v>17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hidden="1" customHeight="1">
      <c r="A243" s="3" t="s">
        <v>155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hidden="1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76">
    <mergeCell ref="C97:D97"/>
    <mergeCell ref="F97:G97"/>
    <mergeCell ref="C117:G117"/>
    <mergeCell ref="I116:J116"/>
    <mergeCell ref="C62:G62"/>
    <mergeCell ref="C63:G63"/>
    <mergeCell ref="I97:J97"/>
    <mergeCell ref="I67:J67"/>
    <mergeCell ref="I65:J65"/>
    <mergeCell ref="C67:D67"/>
    <mergeCell ref="F67:H67"/>
    <mergeCell ref="C69:D69"/>
    <mergeCell ref="C65:D65"/>
    <mergeCell ref="C14:J17"/>
    <mergeCell ref="E12:F12"/>
    <mergeCell ref="G69:H69"/>
    <mergeCell ref="C61:G61"/>
    <mergeCell ref="E69:F69"/>
    <mergeCell ref="C60:G60"/>
    <mergeCell ref="I59:J59"/>
    <mergeCell ref="A67:B67"/>
    <mergeCell ref="A69:B69"/>
    <mergeCell ref="F40:G40"/>
    <mergeCell ref="I40:J40"/>
    <mergeCell ref="C185:J188"/>
    <mergeCell ref="E183:F183"/>
    <mergeCell ref="G183:H183"/>
    <mergeCell ref="A181:B181"/>
    <mergeCell ref="A183:B183"/>
    <mergeCell ref="F124:H124"/>
    <mergeCell ref="G126:H126"/>
    <mergeCell ref="A124:B124"/>
    <mergeCell ref="A126:B126"/>
    <mergeCell ref="I124:J124"/>
    <mergeCell ref="I122:J122"/>
    <mergeCell ref="C118:G118"/>
    <mergeCell ref="I2:J2"/>
    <mergeCell ref="C10:D10"/>
    <mergeCell ref="F10:H10"/>
    <mergeCell ref="A10:B10"/>
    <mergeCell ref="A12:B12"/>
    <mergeCell ref="C8:D8"/>
    <mergeCell ref="C12:D12"/>
    <mergeCell ref="G12:H12"/>
    <mergeCell ref="E230:F230"/>
    <mergeCell ref="C183:D183"/>
    <mergeCell ref="F181:H181"/>
    <mergeCell ref="C3:G3"/>
    <mergeCell ref="C4:G4"/>
    <mergeCell ref="C5:G5"/>
    <mergeCell ref="C6:G6"/>
    <mergeCell ref="C177:G177"/>
    <mergeCell ref="C176:G176"/>
    <mergeCell ref="C154:D154"/>
    <mergeCell ref="C122:D122"/>
    <mergeCell ref="C128:J131"/>
    <mergeCell ref="E126:F126"/>
    <mergeCell ref="C124:D124"/>
    <mergeCell ref="C126:D126"/>
    <mergeCell ref="C119:G119"/>
    <mergeCell ref="C40:D40"/>
    <mergeCell ref="I10:J10"/>
    <mergeCell ref="I8:J8"/>
    <mergeCell ref="I179:J179"/>
    <mergeCell ref="I211:J211"/>
    <mergeCell ref="I181:J181"/>
    <mergeCell ref="F211:G211"/>
    <mergeCell ref="C174:G174"/>
    <mergeCell ref="C175:G175"/>
    <mergeCell ref="C179:D179"/>
    <mergeCell ref="C181:D181"/>
    <mergeCell ref="C211:D211"/>
    <mergeCell ref="I154:J154"/>
    <mergeCell ref="I173:J173"/>
    <mergeCell ref="C120:G120"/>
    <mergeCell ref="C71:J74"/>
  </mergeCells>
  <dataValidations count="2">
    <dataValidation type="list" allowBlank="1" showErrorMessage="1" sqref="I10 I67 I124 I181">
      <formula1>"1 Estrategico,2 Gestion"</formula1>
    </dataValidation>
    <dataValidation type="list" allowBlank="1" showErrorMessage="1" sqref="J12 J69 J126 J183">
      <formula1>$A$238:$A$243</formula1>
    </dataValidation>
  </dataValidations>
  <pageMargins left="0.55000000000000004" right="0.44" top="0.36" bottom="0.5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baseColWidth="10" defaultColWidth="14.42578125" defaultRowHeight="15" customHeight="1"/>
  <cols>
    <col min="1" max="1" width="16.140625" customWidth="1"/>
    <col min="2" max="14" width="10.28515625" customWidth="1"/>
    <col min="15" max="26" width="10.7109375" customWidth="1"/>
  </cols>
  <sheetData>
    <row r="1" spans="1:26" ht="1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>
      <c r="A2" s="1" t="str">
        <f>'Caratula POA'!C9</f>
        <v>UNIDAD DE ANALISIS E INTELIGENCIA U.D.A. I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>
      <c r="A6" s="2" t="str">
        <f>'componentes POA'!C3</f>
        <v>INFORME POLICIAL HOMOLOGADO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>
      <c r="A7" s="7" t="s">
        <v>3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8" t="s">
        <v>18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 customHeight="1">
      <c r="A8" s="9" t="s">
        <v>19</v>
      </c>
      <c r="B8" s="10">
        <v>536111</v>
      </c>
      <c r="C8" s="10">
        <v>536111</v>
      </c>
      <c r="D8" s="10">
        <v>536111</v>
      </c>
      <c r="E8" s="10">
        <v>536111</v>
      </c>
      <c r="F8" s="10">
        <v>536111</v>
      </c>
      <c r="G8" s="10">
        <v>536111</v>
      </c>
      <c r="H8" s="10">
        <v>536111</v>
      </c>
      <c r="I8" s="10">
        <v>536111</v>
      </c>
      <c r="J8" s="10">
        <v>536111</v>
      </c>
      <c r="K8" s="10">
        <v>536111</v>
      </c>
      <c r="L8" s="10">
        <v>536111</v>
      </c>
      <c r="M8" s="10">
        <v>536111</v>
      </c>
      <c r="N8" s="13">
        <f t="shared" ref="N8:N11" si="0">SUM(B8:M8)</f>
        <v>6433332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>
      <c r="A9" s="9" t="s">
        <v>24</v>
      </c>
      <c r="B9" s="10">
        <v>273552</v>
      </c>
      <c r="C9" s="10">
        <v>273552</v>
      </c>
      <c r="D9" s="10">
        <v>273552</v>
      </c>
      <c r="E9" s="10">
        <v>273552</v>
      </c>
      <c r="F9" s="10">
        <v>273552</v>
      </c>
      <c r="G9" s="10">
        <v>273552</v>
      </c>
      <c r="H9" s="10">
        <v>273552</v>
      </c>
      <c r="I9" s="10">
        <v>273552</v>
      </c>
      <c r="J9" s="10">
        <v>273552</v>
      </c>
      <c r="K9" s="10">
        <v>273552</v>
      </c>
      <c r="L9" s="10">
        <v>273552</v>
      </c>
      <c r="M9" s="10">
        <v>273552</v>
      </c>
      <c r="N9" s="13">
        <f t="shared" si="0"/>
        <v>3282624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>
      <c r="A10" s="14" t="s">
        <v>26</v>
      </c>
      <c r="B10" s="10"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3">
        <f t="shared" si="0"/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>
      <c r="A11" s="14" t="s">
        <v>27</v>
      </c>
      <c r="B11" s="10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3">
        <f t="shared" si="0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>
      <c r="A14" s="2" t="str">
        <f>'componentes POA'!C60</f>
        <v>SISTEMA UNICO DE INFORMACION CRIMINAL (SUIC)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>
      <c r="A15" s="7" t="s">
        <v>3</v>
      </c>
      <c r="B15" s="7" t="s">
        <v>6</v>
      </c>
      <c r="C15" s="7" t="s">
        <v>7</v>
      </c>
      <c r="D15" s="7" t="s">
        <v>8</v>
      </c>
      <c r="E15" s="7" t="s">
        <v>9</v>
      </c>
      <c r="F15" s="7" t="s">
        <v>10</v>
      </c>
      <c r="G15" s="7" t="s">
        <v>11</v>
      </c>
      <c r="H15" s="7" t="s">
        <v>12</v>
      </c>
      <c r="I15" s="7" t="s">
        <v>13</v>
      </c>
      <c r="J15" s="7" t="s">
        <v>14</v>
      </c>
      <c r="K15" s="7" t="s">
        <v>15</v>
      </c>
      <c r="L15" s="7" t="s">
        <v>16</v>
      </c>
      <c r="M15" s="7" t="s">
        <v>17</v>
      </c>
      <c r="N15" s="8" t="s">
        <v>18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9" t="s">
        <v>19</v>
      </c>
      <c r="B16" s="10">
        <v>536111</v>
      </c>
      <c r="C16" s="10">
        <v>536111</v>
      </c>
      <c r="D16" s="10">
        <v>536111</v>
      </c>
      <c r="E16" s="10">
        <v>536111</v>
      </c>
      <c r="F16" s="10">
        <v>536111</v>
      </c>
      <c r="G16" s="10">
        <v>536111</v>
      </c>
      <c r="H16" s="10">
        <v>536111</v>
      </c>
      <c r="I16" s="10">
        <v>536111</v>
      </c>
      <c r="J16" s="10">
        <v>536111</v>
      </c>
      <c r="K16" s="10">
        <v>536111</v>
      </c>
      <c r="L16" s="10">
        <v>536111</v>
      </c>
      <c r="M16" s="10">
        <v>536111</v>
      </c>
      <c r="N16" s="13">
        <f t="shared" ref="N16:N19" si="1">SUM(B16:M16)</f>
        <v>6433332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9" t="s">
        <v>24</v>
      </c>
      <c r="B17" s="10">
        <v>273552</v>
      </c>
      <c r="C17" s="10">
        <v>273552</v>
      </c>
      <c r="D17" s="10">
        <v>273552</v>
      </c>
      <c r="E17" s="10">
        <v>273552</v>
      </c>
      <c r="F17" s="10">
        <v>273552</v>
      </c>
      <c r="G17" s="10">
        <v>273552</v>
      </c>
      <c r="H17" s="10">
        <v>273552</v>
      </c>
      <c r="I17" s="10">
        <v>273552</v>
      </c>
      <c r="J17" s="10">
        <v>273552</v>
      </c>
      <c r="K17" s="10">
        <v>273552</v>
      </c>
      <c r="L17" s="10">
        <v>273552</v>
      </c>
      <c r="M17" s="10">
        <v>273552</v>
      </c>
      <c r="N17" s="13">
        <f t="shared" si="1"/>
        <v>3282624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14" t="s">
        <v>26</v>
      </c>
      <c r="B18" s="10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>
        <f t="shared" si="1"/>
        <v>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14" t="s">
        <v>27</v>
      </c>
      <c r="B19" s="10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>
        <f t="shared" si="1"/>
        <v>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>
      <c r="A22" s="2" t="str">
        <f>'componentes POA'!C117</f>
        <v>nombre de componente 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>
      <c r="A23" s="7" t="s">
        <v>3</v>
      </c>
      <c r="B23" s="7" t="s">
        <v>6</v>
      </c>
      <c r="C23" s="7" t="s">
        <v>7</v>
      </c>
      <c r="D23" s="7" t="s">
        <v>8</v>
      </c>
      <c r="E23" s="7" t="s">
        <v>9</v>
      </c>
      <c r="F23" s="7" t="s">
        <v>10</v>
      </c>
      <c r="G23" s="7" t="s">
        <v>11</v>
      </c>
      <c r="H23" s="7" t="s">
        <v>12</v>
      </c>
      <c r="I23" s="7" t="s">
        <v>13</v>
      </c>
      <c r="J23" s="7" t="s">
        <v>14</v>
      </c>
      <c r="K23" s="7" t="s">
        <v>15</v>
      </c>
      <c r="L23" s="7" t="s">
        <v>16</v>
      </c>
      <c r="M23" s="7" t="s">
        <v>17</v>
      </c>
      <c r="N23" s="8" t="s">
        <v>18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>
      <c r="A24" s="9" t="s">
        <v>19</v>
      </c>
      <c r="B24" s="10">
        <v>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3">
        <f t="shared" ref="N24:N27" si="2">SUM(B24:M24)</f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>
      <c r="A25" s="9" t="s">
        <v>24</v>
      </c>
      <c r="B25" s="10">
        <v>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3">
        <f t="shared" si="2"/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14" t="s">
        <v>26</v>
      </c>
      <c r="B26" s="10">
        <v>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3">
        <f t="shared" si="2"/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14" t="s">
        <v>27</v>
      </c>
      <c r="B27" s="10">
        <v>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3">
        <f t="shared" si="2"/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>
      <c r="A30" s="20" t="str">
        <f>'componentes POA'!C174</f>
        <v>nombre de componente 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>
      <c r="A31" s="7" t="s">
        <v>3</v>
      </c>
      <c r="B31" s="7" t="s">
        <v>6</v>
      </c>
      <c r="C31" s="7" t="s">
        <v>7</v>
      </c>
      <c r="D31" s="7" t="s">
        <v>8</v>
      </c>
      <c r="E31" s="7" t="s">
        <v>9</v>
      </c>
      <c r="F31" s="7" t="s">
        <v>10</v>
      </c>
      <c r="G31" s="7" t="s">
        <v>11</v>
      </c>
      <c r="H31" s="7" t="s">
        <v>12</v>
      </c>
      <c r="I31" s="7" t="s">
        <v>13</v>
      </c>
      <c r="J31" s="7" t="s">
        <v>14</v>
      </c>
      <c r="K31" s="7" t="s">
        <v>15</v>
      </c>
      <c r="L31" s="7" t="s">
        <v>16</v>
      </c>
      <c r="M31" s="7" t="s">
        <v>17</v>
      </c>
      <c r="N31" s="8" t="s">
        <v>18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9" t="s">
        <v>19</v>
      </c>
      <c r="B32" s="10">
        <v>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3">
        <f t="shared" ref="N32:N35" si="3">SUM(B32:M32)</f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9" t="s">
        <v>24</v>
      </c>
      <c r="B33" s="10">
        <v>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3">
        <f t="shared" si="3"/>
        <v>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>
      <c r="A34" s="14" t="s">
        <v>26</v>
      </c>
      <c r="B34" s="10">
        <v>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3">
        <f t="shared" si="3"/>
        <v>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>
      <c r="A35" s="14" t="s">
        <v>27</v>
      </c>
      <c r="B35" s="10">
        <v>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3">
        <f t="shared" si="3"/>
        <v>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23622047244094491" right="0.23622047244094491" top="0.74803149606299213" bottom="0.74803149606299213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0"/>
  <sheetViews>
    <sheetView workbookViewId="0"/>
  </sheetViews>
  <sheetFormatPr baseColWidth="10" defaultColWidth="14.42578125" defaultRowHeight="15" customHeight="1"/>
  <cols>
    <col min="1" max="1" width="17" customWidth="1"/>
    <col min="2" max="2" width="30.5703125" customWidth="1"/>
    <col min="3" max="3" width="11.42578125" customWidth="1"/>
    <col min="4" max="4" width="13" customWidth="1"/>
    <col min="5" max="5" width="10.5703125" customWidth="1"/>
    <col min="6" max="6" width="12.28515625" customWidth="1"/>
    <col min="7" max="7" width="13.5703125" customWidth="1"/>
    <col min="8" max="8" width="9.42578125" customWidth="1"/>
    <col min="9" max="9" width="22.85546875" customWidth="1"/>
    <col min="10" max="26" width="10.7109375" customWidth="1"/>
  </cols>
  <sheetData>
    <row r="1" spans="1:26" ht="11.2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1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11.25" customHeight="1">
      <c r="A3" s="94"/>
      <c r="B3" s="94"/>
      <c r="C3" s="94"/>
      <c r="D3" s="95" t="s">
        <v>0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11.25" customHeight="1">
      <c r="A4" s="94"/>
      <c r="B4" s="94"/>
      <c r="C4" s="94"/>
      <c r="D4" s="95" t="s">
        <v>125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11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11.2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1.2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ht="11.2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ht="11.25" customHeight="1">
      <c r="A10" s="96" t="s">
        <v>126</v>
      </c>
      <c r="B10" s="214" t="str">
        <f>'Caratula POA'!C9</f>
        <v>UNIDAD DE ANALISIS E INTELIGENCIA U.D.A. I</v>
      </c>
      <c r="C10" s="168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1.2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1.25" customHeight="1">
      <c r="A12" s="97" t="s">
        <v>127</v>
      </c>
      <c r="B12" s="215" t="str">
        <f>'componentes POA'!C5</f>
        <v>5.2 GOBIERNO SEGURO</v>
      </c>
      <c r="C12" s="187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1.25" customHeight="1">
      <c r="A13" s="98" t="s">
        <v>128</v>
      </c>
      <c r="B13" s="190"/>
      <c r="C13" s="191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1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26" ht="11.25" customHeight="1">
      <c r="A15" s="99" t="s">
        <v>129</v>
      </c>
      <c r="B15" s="99" t="s">
        <v>130</v>
      </c>
      <c r="C15" s="99" t="s">
        <v>131</v>
      </c>
      <c r="D15" s="99" t="s">
        <v>132</v>
      </c>
      <c r="E15" s="99" t="s">
        <v>133</v>
      </c>
      <c r="F15" s="99" t="s">
        <v>134</v>
      </c>
      <c r="G15" s="99" t="s">
        <v>135</v>
      </c>
      <c r="H15" s="99" t="s">
        <v>136</v>
      </c>
      <c r="I15" s="99" t="s">
        <v>137</v>
      </c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ht="60" customHeight="1">
      <c r="A16" s="101" t="s">
        <v>138</v>
      </c>
      <c r="B16" s="103" t="s">
        <v>139</v>
      </c>
      <c r="C16" s="103"/>
      <c r="D16" s="103"/>
      <c r="E16" s="103" t="s">
        <v>140</v>
      </c>
      <c r="F16" s="103"/>
      <c r="G16" s="103" t="s">
        <v>140</v>
      </c>
      <c r="H16" s="105"/>
      <c r="I16" s="105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60" customHeight="1">
      <c r="A17" s="101" t="s">
        <v>142</v>
      </c>
      <c r="B17" s="103" t="s">
        <v>143</v>
      </c>
      <c r="C17" s="103"/>
      <c r="D17" s="103"/>
      <c r="E17" s="103" t="s">
        <v>140</v>
      </c>
      <c r="F17" s="103"/>
      <c r="G17" s="103" t="s">
        <v>140</v>
      </c>
      <c r="H17" s="105"/>
      <c r="I17" s="105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60" customHeight="1">
      <c r="A18" s="109" t="str">
        <f>'Caratula POA'!A47</f>
        <v>INFORME POLICIAL HOMOLOGADO</v>
      </c>
      <c r="B18" s="112" t="str">
        <f>'componentes POA'!C14</f>
        <v xml:space="preserve">Es el informe de formato específico elaborado por el personal operativo de las policias municipales en donde se describe en tiempo, modo y lugar los servicios atendidos.  </v>
      </c>
      <c r="C18" s="114" t="str">
        <f>'componentes POA'!C12</f>
        <v>capturas realizadas</v>
      </c>
      <c r="D18" s="114"/>
      <c r="E18" s="114" t="s">
        <v>140</v>
      </c>
      <c r="F18" s="114"/>
      <c r="G18" s="114" t="s">
        <v>140</v>
      </c>
      <c r="H18" s="116" t="str">
        <f>'componentes POA'!J12</f>
        <v>1 Eficacia</v>
      </c>
      <c r="I18" s="116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60" customHeight="1">
      <c r="A19" s="109" t="str">
        <f>'Caratula POA'!A48</f>
        <v>SISTEMA UNICO DE INFORMACION CRIMINAL (SUIC)</v>
      </c>
      <c r="B19" s="114" t="str">
        <f>'componentes POA'!C71</f>
        <v xml:space="preserve"> Base de datos integrada por cerca de 300 millones de registros, sobre órdenes de aprehensión, fichas de indiciados, sentenciados y procesados; redes delictivas, registros de armamento y personal policial y reportes de vehículos robados y recuperados.</v>
      </c>
      <c r="C19" s="114" t="str">
        <f>'componentes POA'!C69</f>
        <v>Consultas Realizadas</v>
      </c>
      <c r="D19" s="114"/>
      <c r="E19" s="114" t="s">
        <v>140</v>
      </c>
      <c r="F19" s="114"/>
      <c r="G19" s="114" t="s">
        <v>140</v>
      </c>
      <c r="H19" s="116" t="str">
        <f>'componentes POA'!J69</f>
        <v>1 Eficacia</v>
      </c>
      <c r="I19" s="116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ht="60" customHeight="1">
      <c r="A20" s="109" t="str">
        <f>'Caratula POA'!A49</f>
        <v>nombre de componente 3</v>
      </c>
      <c r="B20" s="114" t="str">
        <f>'componentes POA'!C128</f>
        <v>a</v>
      </c>
      <c r="C20" s="114" t="str">
        <f>'componentes POA'!C126</f>
        <v>nombre de indicador</v>
      </c>
      <c r="D20" s="114"/>
      <c r="E20" s="114" t="s">
        <v>140</v>
      </c>
      <c r="F20" s="114"/>
      <c r="G20" s="114" t="s">
        <v>140</v>
      </c>
      <c r="H20" s="116" t="str">
        <f>'componentes POA'!J126</f>
        <v>1 Eficacia</v>
      </c>
      <c r="I20" s="116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ht="60" customHeight="1">
      <c r="A21" s="119" t="str">
        <f>'Caratula POA'!A50</f>
        <v>nombre de componente 4</v>
      </c>
      <c r="B21" s="112" t="str">
        <f>'componentes POA'!C185</f>
        <v>d</v>
      </c>
      <c r="C21" s="114" t="str">
        <f>'componentes POA'!C183</f>
        <v>nombre de indicador</v>
      </c>
      <c r="D21" s="114"/>
      <c r="E21" s="114" t="s">
        <v>140</v>
      </c>
      <c r="F21" s="114"/>
      <c r="G21" s="114" t="s">
        <v>140</v>
      </c>
      <c r="H21" s="116" t="str">
        <f>'componentes POA'!J183</f>
        <v>1 Eficacia</v>
      </c>
      <c r="I21" s="116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ht="11.2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ht="11.2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ht="11.2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ht="11.2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6" ht="11.2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1:26" ht="11.2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ht="11.2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  <row r="29" spans="1:26" ht="11.2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1:26" ht="11.2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6" ht="11.2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 ht="11.2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1:26" ht="11.2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</row>
    <row r="34" spans="1:26" ht="11.2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 ht="11.2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</row>
    <row r="36" spans="1:26" ht="11.2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</row>
    <row r="37" spans="1:26" ht="11.2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</row>
    <row r="38" spans="1:26" ht="11.2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</row>
    <row r="39" spans="1:26" ht="11.2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6" ht="11.2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1:26" ht="11.2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spans="1:26" ht="11.2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</row>
    <row r="43" spans="1:26" ht="11.2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1:26" ht="11.2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ht="11.2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 ht="11.2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ht="11.2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11.2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ht="11.2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11.2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 ht="11.2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26" ht="11.2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26" ht="11.2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26" ht="11.2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 ht="11.2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11.2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1:26" ht="11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11.2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11.2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1:26" ht="11.2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1:26" ht="11.2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1.2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1.2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1.2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 ht="11.2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  <row r="66" spans="1:26" ht="11.2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1:26" ht="11.2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1:26" ht="11.2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</row>
    <row r="69" spans="1:26" ht="11.2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spans="1:26" ht="11.2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</row>
    <row r="71" spans="1:26" ht="11.25" customHeight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</row>
    <row r="72" spans="1:26" ht="11.25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</row>
    <row r="73" spans="1:26" ht="11.25" customHeight="1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</row>
    <row r="74" spans="1:26" ht="11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</row>
    <row r="75" spans="1:26" ht="11.25" customHeight="1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</row>
    <row r="76" spans="1:26" ht="11.2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</row>
    <row r="77" spans="1:26" ht="11.2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</row>
    <row r="78" spans="1:26" ht="11.2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1:26" ht="11.25" customHeight="1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</row>
    <row r="80" spans="1:26" ht="11.25" customHeight="1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</row>
    <row r="81" spans="1:26" ht="11.2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</row>
    <row r="82" spans="1:26" ht="11.2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</row>
    <row r="83" spans="1:26" ht="11.25" customHeight="1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</row>
    <row r="84" spans="1:26" ht="11.25" customHeight="1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</row>
    <row r="85" spans="1:26" ht="11.25" customHeight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</row>
    <row r="86" spans="1:26" ht="11.2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</row>
    <row r="87" spans="1:26" ht="11.2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</row>
    <row r="88" spans="1:26" ht="11.2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</row>
    <row r="89" spans="1:26" ht="11.25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</row>
    <row r="90" spans="1:26" ht="11.25" customHeight="1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</row>
    <row r="91" spans="1:26" ht="11.25" customHeight="1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</row>
    <row r="92" spans="1:26" ht="11.25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</row>
    <row r="93" spans="1:26" ht="11.25" customHeigh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</row>
    <row r="94" spans="1:26" ht="11.25" customHeight="1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</row>
    <row r="95" spans="1:26" ht="11.25" customHeight="1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</row>
    <row r="96" spans="1:26" ht="11.25" customHeigh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</row>
    <row r="97" spans="1:26" ht="11.25" customHeight="1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</row>
    <row r="98" spans="1:26" ht="11.25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ht="11.2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</row>
    <row r="100" spans="1:26" ht="11.25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:26" ht="11.2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:26" ht="11.2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:26" ht="11.2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:26" ht="11.2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:26" ht="11.2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:26" ht="11.2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:26" ht="11.2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:26" ht="11.2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:26" ht="11.2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:26" ht="11.2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:26" ht="11.2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:26" ht="11.2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:26" ht="11.2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:26" ht="11.2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:26" ht="11.25" customHeight="1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:26" ht="11.25" customHeight="1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:26" ht="11.25" customHeight="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:26" ht="11.2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:26" ht="11.25" customHeight="1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:26" ht="11.2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:26" ht="11.25" customHeight="1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:26" ht="11.25" customHeight="1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:26" ht="11.25" customHeight="1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:26" ht="11.25" customHeight="1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:26" ht="11.25" customHeight="1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:26" ht="11.25" customHeight="1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:26" ht="11.25" customHeight="1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:26" ht="11.25" customHeight="1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:26" ht="11.25" customHeight="1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:26" ht="11.25" customHeight="1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:26" ht="11.25" customHeight="1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:26" ht="11.25" customHeight="1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:26" ht="11.25" customHeight="1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:26" ht="11.25" customHeight="1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:26" ht="11.25" customHeight="1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:26" ht="11.25" customHeight="1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:26" ht="11.25" customHeight="1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:26" ht="11.25" customHeight="1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:26" ht="11.25" customHeight="1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:26" ht="11.25" customHeight="1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</row>
    <row r="141" spans="1:26" ht="11.25" customHeight="1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</row>
    <row r="142" spans="1:26" ht="11.25" customHeight="1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</row>
    <row r="143" spans="1:26" ht="11.25" customHeight="1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</row>
    <row r="144" spans="1:26" ht="11.25" customHeight="1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</row>
    <row r="145" spans="1:26" ht="11.25" customHeight="1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</row>
    <row r="146" spans="1:26" ht="11.25" customHeight="1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</row>
    <row r="147" spans="1:26" ht="11.25" customHeight="1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</row>
    <row r="148" spans="1:26" ht="11.25" customHeight="1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</row>
    <row r="149" spans="1:26" ht="11.2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</row>
    <row r="150" spans="1:26" ht="11.25" customHeight="1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:26" ht="11.25" customHeight="1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</row>
    <row r="152" spans="1:26" ht="11.25" customHeight="1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</row>
    <row r="153" spans="1:26" ht="11.25" customHeight="1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</row>
    <row r="154" spans="1:26" ht="11.25" customHeight="1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</row>
    <row r="155" spans="1:26" ht="11.25" customHeight="1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:26" ht="11.25" customHeight="1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</row>
    <row r="157" spans="1:26" ht="11.25" customHeight="1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:26" ht="11.25" customHeight="1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:26" ht="11.25" customHeight="1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:26" ht="11.25" customHeight="1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1:26" ht="11.25" customHeight="1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</row>
    <row r="162" spans="1:26" ht="11.25" customHeight="1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</row>
    <row r="163" spans="1:26" ht="11.25" customHeight="1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</row>
    <row r="164" spans="1:26" ht="11.25" customHeight="1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</row>
    <row r="165" spans="1:26" ht="11.25" customHeight="1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</row>
    <row r="166" spans="1:26" ht="11.25" customHeight="1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</row>
    <row r="167" spans="1:26" ht="11.25" customHeight="1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</row>
    <row r="168" spans="1:26" ht="11.25" customHeight="1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</row>
    <row r="169" spans="1:26" ht="11.25" customHeight="1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</row>
    <row r="170" spans="1:26" ht="11.25" customHeight="1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</row>
    <row r="171" spans="1:26" ht="11.25" customHeight="1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</row>
    <row r="172" spans="1:26" ht="11.2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</row>
    <row r="173" spans="1:26" ht="11.2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</row>
    <row r="174" spans="1:26" ht="11.25" customHeight="1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</row>
    <row r="175" spans="1:26" ht="11.25" customHeight="1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</row>
    <row r="176" spans="1:26" ht="11.25" customHeight="1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</row>
    <row r="177" spans="1:26" ht="11.25" customHeight="1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</row>
    <row r="178" spans="1:26" ht="11.25" customHeight="1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</row>
    <row r="179" spans="1:26" ht="11.25" customHeight="1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</row>
    <row r="180" spans="1:26" ht="11.25" customHeight="1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</row>
    <row r="181" spans="1:26" ht="11.25" customHeight="1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</row>
    <row r="182" spans="1:26" ht="11.25" customHeight="1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</row>
    <row r="183" spans="1:26" ht="11.25" customHeight="1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</row>
    <row r="184" spans="1:26" ht="11.25" customHeight="1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</row>
    <row r="185" spans="1:26" ht="11.25" customHeight="1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</row>
    <row r="186" spans="1:26" ht="11.25" customHeight="1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</row>
    <row r="187" spans="1:26" ht="11.25" customHeight="1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</row>
    <row r="188" spans="1:26" ht="11.25" customHeight="1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</row>
    <row r="189" spans="1:26" ht="11.25" customHeight="1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</row>
    <row r="190" spans="1:26" ht="11.25" customHeight="1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</row>
    <row r="191" spans="1:26" ht="11.25" customHeight="1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</row>
    <row r="192" spans="1:26" ht="11.25" customHeight="1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</row>
    <row r="193" spans="1:26" ht="11.25" customHeight="1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</row>
    <row r="194" spans="1:26" ht="11.25" customHeight="1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</row>
    <row r="195" spans="1:26" ht="11.25" customHeight="1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</row>
    <row r="196" spans="1:26" ht="11.25" customHeight="1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</row>
    <row r="197" spans="1:26" ht="11.25" customHeight="1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</row>
    <row r="198" spans="1:26" ht="11.25" customHeight="1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</row>
    <row r="199" spans="1:26" ht="11.25" customHeight="1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</row>
    <row r="200" spans="1:26" ht="11.25" customHeight="1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</row>
    <row r="201" spans="1:26" ht="11.25" customHeight="1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</row>
    <row r="202" spans="1:26" ht="11.25" customHeight="1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</row>
    <row r="203" spans="1:26" ht="11.25" customHeight="1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</row>
    <row r="204" spans="1:26" ht="11.25" customHeight="1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</row>
    <row r="205" spans="1:26" ht="11.25" customHeight="1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</row>
    <row r="206" spans="1:26" ht="11.25" customHeight="1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</row>
    <row r="207" spans="1:26" ht="11.25" customHeight="1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</row>
    <row r="208" spans="1:26" ht="11.25" customHeight="1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</row>
    <row r="209" spans="1:26" ht="11.25" customHeight="1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</row>
    <row r="210" spans="1:26" ht="11.25" customHeight="1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</row>
    <row r="211" spans="1:26" ht="11.25" customHeight="1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</row>
    <row r="212" spans="1:26" ht="11.25" customHeight="1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</row>
    <row r="213" spans="1:26" ht="11.25" customHeight="1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</row>
    <row r="214" spans="1:26" ht="11.25" customHeight="1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</row>
    <row r="215" spans="1:26" ht="11.25" customHeight="1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</row>
    <row r="216" spans="1:26" ht="11.25" customHeight="1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</row>
    <row r="217" spans="1:26" ht="11.25" customHeight="1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</row>
    <row r="218" spans="1:26" ht="11.25" customHeight="1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</row>
    <row r="219" spans="1:26" ht="11.25" customHeight="1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</row>
    <row r="220" spans="1:26" ht="11.25" customHeight="1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</row>
    <row r="221" spans="1:26" ht="11.25" customHeight="1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</row>
    <row r="222" spans="1:26" ht="11.25" customHeight="1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</row>
    <row r="223" spans="1:26" ht="11.25" customHeight="1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</row>
    <row r="224" spans="1:26" ht="11.25" customHeight="1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</row>
    <row r="225" spans="1:26" ht="11.25" customHeight="1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</row>
    <row r="226" spans="1:26" ht="11.25" customHeight="1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</row>
    <row r="227" spans="1:26" ht="11.25" customHeight="1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</row>
    <row r="228" spans="1:26" ht="11.25" customHeight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</row>
    <row r="229" spans="1:26" ht="11.25" customHeight="1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</row>
    <row r="230" spans="1:26" ht="11.25" customHeight="1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</row>
    <row r="231" spans="1:26" ht="11.25" customHeight="1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</row>
    <row r="232" spans="1:26" ht="11.25" customHeight="1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</row>
    <row r="233" spans="1:26" ht="11.25" customHeight="1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</row>
    <row r="234" spans="1:26" ht="11.25" customHeight="1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</row>
    <row r="235" spans="1:26" ht="11.25" customHeight="1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</row>
    <row r="236" spans="1:26" ht="11.25" customHeight="1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</row>
    <row r="237" spans="1:26" ht="11.25" customHeight="1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</row>
    <row r="238" spans="1:26" ht="11.25" customHeight="1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</row>
    <row r="239" spans="1:26" ht="11.25" customHeight="1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</row>
    <row r="240" spans="1:26" ht="11.25" customHeight="1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</row>
    <row r="241" spans="1:26" ht="11.25" customHeight="1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</row>
    <row r="242" spans="1:26" ht="11.25" customHeight="1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</row>
    <row r="243" spans="1:26" ht="11.25" customHeight="1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</row>
    <row r="244" spans="1:26" ht="11.25" customHeight="1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</row>
    <row r="245" spans="1:26" ht="11.25" customHeight="1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</row>
    <row r="246" spans="1:26" ht="11.25" customHeight="1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</row>
    <row r="247" spans="1:26" ht="11.25" customHeight="1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</row>
    <row r="248" spans="1:26" ht="11.25" customHeight="1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</row>
    <row r="249" spans="1:26" ht="11.25" customHeight="1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</row>
    <row r="250" spans="1:26" ht="11.25" customHeight="1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</row>
    <row r="251" spans="1:26" ht="11.25" customHeight="1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</row>
    <row r="252" spans="1:26" ht="11.25" customHeight="1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</row>
    <row r="253" spans="1:26" ht="11.25" customHeight="1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</row>
    <row r="254" spans="1:26" ht="11.25" customHeight="1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</row>
    <row r="255" spans="1:26" ht="11.25" customHeight="1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</row>
    <row r="256" spans="1:26" ht="11.25" customHeight="1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</row>
    <row r="257" spans="1:26" ht="11.25" customHeight="1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</row>
    <row r="258" spans="1:26" ht="11.25" customHeight="1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</row>
    <row r="259" spans="1:26" ht="11.25" customHeight="1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</row>
    <row r="260" spans="1:26" ht="11.25" customHeight="1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</row>
    <row r="261" spans="1:26" ht="11.25" customHeight="1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</row>
    <row r="262" spans="1:26" ht="11.25" customHeight="1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</row>
    <row r="263" spans="1:26" ht="11.25" customHeight="1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</row>
    <row r="264" spans="1:26" ht="11.25" customHeight="1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</row>
    <row r="265" spans="1:26" ht="11.25" customHeight="1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</row>
    <row r="266" spans="1:26" ht="11.25" customHeight="1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</row>
    <row r="267" spans="1:26" ht="11.25" customHeight="1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</row>
    <row r="268" spans="1:26" ht="11.25" customHeight="1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</row>
    <row r="269" spans="1:26" ht="11.25" customHeight="1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</row>
    <row r="270" spans="1:26" ht="11.25" customHeight="1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</row>
    <row r="271" spans="1:26" ht="11.25" customHeight="1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</row>
    <row r="272" spans="1:26" ht="11.25" customHeight="1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</row>
    <row r="273" spans="1:26" ht="11.25" customHeight="1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</row>
    <row r="274" spans="1:26" ht="11.25" customHeight="1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</row>
    <row r="275" spans="1:26" ht="11.25" customHeight="1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</row>
    <row r="276" spans="1:26" ht="11.25" customHeight="1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</row>
    <row r="277" spans="1:26" ht="11.25" customHeight="1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</row>
    <row r="278" spans="1:26" ht="11.25" customHeight="1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</row>
    <row r="279" spans="1:26" ht="11.25" customHeight="1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</row>
    <row r="280" spans="1:26" ht="11.2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</row>
    <row r="281" spans="1:26" ht="11.2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</row>
    <row r="282" spans="1:26" ht="11.2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</row>
    <row r="283" spans="1:26" ht="11.2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</row>
    <row r="284" spans="1:26" ht="11.2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</row>
    <row r="285" spans="1:26" ht="11.2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</row>
    <row r="286" spans="1:26" ht="11.2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</row>
    <row r="287" spans="1:26" ht="11.2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</row>
    <row r="288" spans="1:26" ht="11.2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</row>
    <row r="289" spans="1:26" ht="11.2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</row>
    <row r="290" spans="1:26" ht="11.2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</row>
    <row r="291" spans="1:26" ht="11.2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</row>
    <row r="292" spans="1:26" ht="11.2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</row>
    <row r="293" spans="1:26" ht="11.2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</row>
    <row r="294" spans="1:26" ht="11.2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</row>
    <row r="295" spans="1:26" ht="11.2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</row>
    <row r="296" spans="1:26" ht="11.2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</row>
    <row r="297" spans="1:26" ht="11.2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</row>
    <row r="298" spans="1:26" ht="11.2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</row>
    <row r="299" spans="1:26" ht="11.2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</row>
    <row r="300" spans="1:26" ht="11.2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</row>
    <row r="301" spans="1:26" ht="11.25" customHeight="1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</row>
    <row r="302" spans="1:26" ht="11.25" customHeight="1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</row>
    <row r="303" spans="1:26" ht="11.25" customHeight="1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</row>
    <row r="304" spans="1:26" ht="11.25" customHeight="1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</row>
    <row r="305" spans="1:26" ht="11.25" customHeight="1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</row>
    <row r="306" spans="1:26" ht="11.25" customHeight="1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</row>
    <row r="307" spans="1:26" ht="11.25" customHeight="1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</row>
    <row r="308" spans="1:26" ht="11.25" customHeight="1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</row>
    <row r="309" spans="1:26" ht="11.25" customHeight="1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</row>
    <row r="310" spans="1:26" ht="11.25" customHeight="1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</row>
    <row r="311" spans="1:26" ht="11.25" customHeight="1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</row>
    <row r="312" spans="1:26" ht="11.25" customHeight="1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</row>
    <row r="313" spans="1:26" ht="11.25" customHeight="1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</row>
    <row r="314" spans="1:26" ht="11.25" customHeight="1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</row>
    <row r="315" spans="1:26" ht="11.25" customHeight="1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</row>
    <row r="316" spans="1:26" ht="11.25" customHeight="1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</row>
    <row r="317" spans="1:26" ht="11.25" customHeight="1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</row>
    <row r="318" spans="1:26" ht="11.25" customHeight="1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</row>
    <row r="319" spans="1:26" ht="11.25" customHeight="1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</row>
    <row r="320" spans="1:26" ht="11.25" customHeight="1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</row>
    <row r="321" spans="1:26" ht="11.25" customHeight="1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</row>
    <row r="322" spans="1:26" ht="11.25" customHeight="1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</row>
    <row r="323" spans="1:26" ht="11.25" customHeight="1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</row>
    <row r="324" spans="1:26" ht="11.25" customHeight="1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</row>
    <row r="325" spans="1:26" ht="11.25" customHeight="1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</row>
    <row r="326" spans="1:26" ht="11.25" customHeight="1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</row>
    <row r="327" spans="1:26" ht="11.25" customHeight="1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</row>
    <row r="328" spans="1:26" ht="11.25" customHeight="1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</row>
    <row r="329" spans="1:26" ht="11.25" customHeight="1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</row>
    <row r="330" spans="1:26" ht="11.25" customHeight="1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</row>
    <row r="331" spans="1:26" ht="11.25" customHeight="1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</row>
    <row r="332" spans="1:26" ht="11.25" customHeight="1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</row>
    <row r="333" spans="1:26" ht="11.25" customHeight="1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</row>
    <row r="334" spans="1:26" ht="11.25" customHeight="1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</row>
    <row r="335" spans="1:26" ht="11.25" customHeight="1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</row>
    <row r="336" spans="1:26" ht="11.25" customHeight="1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</row>
    <row r="337" spans="1:26" ht="11.25" customHeight="1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</row>
    <row r="338" spans="1:26" ht="11.25" customHeight="1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</row>
    <row r="339" spans="1:26" ht="11.25" customHeight="1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</row>
    <row r="340" spans="1:26" ht="11.25" customHeight="1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</row>
    <row r="341" spans="1:26" ht="11.25" customHeight="1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</row>
    <row r="342" spans="1:26" ht="11.25" customHeight="1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</row>
    <row r="343" spans="1:26" ht="11.25" customHeight="1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</row>
    <row r="344" spans="1:26" ht="11.25" customHeight="1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</row>
    <row r="345" spans="1:26" ht="11.25" customHeight="1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</row>
    <row r="346" spans="1:26" ht="11.25" customHeight="1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</row>
    <row r="347" spans="1:26" ht="11.25" customHeight="1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</row>
    <row r="348" spans="1:26" ht="11.25" customHeight="1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</row>
    <row r="349" spans="1:26" ht="11.25" customHeight="1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</row>
    <row r="350" spans="1:26" ht="11.25" customHeight="1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</row>
    <row r="351" spans="1:26" ht="11.25" customHeight="1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</row>
    <row r="352" spans="1:26" ht="11.25" customHeight="1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</row>
    <row r="353" spans="1:26" ht="11.25" customHeight="1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</row>
    <row r="354" spans="1:26" ht="11.25" customHeight="1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</row>
    <row r="355" spans="1:26" ht="11.25" customHeight="1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</row>
    <row r="356" spans="1:26" ht="11.25" customHeight="1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</row>
    <row r="357" spans="1:26" ht="11.25" customHeight="1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</row>
    <row r="358" spans="1:26" ht="11.25" customHeight="1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</row>
    <row r="359" spans="1:26" ht="11.25" customHeight="1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</row>
    <row r="360" spans="1:26" ht="11.25" customHeight="1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</row>
    <row r="361" spans="1:26" ht="11.25" customHeight="1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</row>
    <row r="362" spans="1:26" ht="11.25" customHeight="1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</row>
    <row r="363" spans="1:26" ht="11.25" customHeight="1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</row>
    <row r="364" spans="1:26" ht="11.25" customHeight="1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</row>
    <row r="365" spans="1:26" ht="11.25" customHeight="1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</row>
    <row r="366" spans="1:26" ht="11.25" customHeight="1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</row>
    <row r="367" spans="1:26" ht="11.25" customHeight="1">
      <c r="A367" s="94"/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</row>
    <row r="368" spans="1:26" ht="11.25" customHeight="1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</row>
    <row r="369" spans="1:26" ht="11.25" customHeight="1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</row>
    <row r="370" spans="1:26" ht="11.25" customHeight="1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</row>
    <row r="371" spans="1:26" ht="11.25" customHeight="1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</row>
    <row r="372" spans="1:26" ht="11.25" customHeight="1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</row>
    <row r="373" spans="1:26" ht="11.25" customHeight="1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</row>
    <row r="374" spans="1:26" ht="11.25" customHeight="1">
      <c r="A374" s="94"/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</row>
    <row r="375" spans="1:26" ht="11.25" customHeight="1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</row>
    <row r="376" spans="1:26" ht="11.25" customHeight="1">
      <c r="A376" s="94"/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</row>
    <row r="377" spans="1:26" ht="11.25" customHeight="1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</row>
    <row r="378" spans="1:26" ht="11.25" customHeight="1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</row>
    <row r="379" spans="1:26" ht="11.25" customHeight="1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</row>
    <row r="380" spans="1:26" ht="11.25" customHeight="1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</row>
    <row r="381" spans="1:26" ht="11.25" customHeight="1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</row>
    <row r="382" spans="1:26" ht="11.25" customHeight="1">
      <c r="A382" s="94"/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</row>
    <row r="383" spans="1:26" ht="11.25" customHeight="1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</row>
    <row r="384" spans="1:26" ht="11.25" customHeight="1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</row>
    <row r="385" spans="1:26" ht="11.25" customHeight="1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</row>
    <row r="386" spans="1:26" ht="11.25" customHeight="1">
      <c r="A386" s="94"/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</row>
    <row r="387" spans="1:26" ht="11.25" customHeight="1">
      <c r="A387" s="94"/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</row>
    <row r="388" spans="1:26" ht="11.25" customHeight="1">
      <c r="A388" s="94"/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</row>
    <row r="389" spans="1:26" ht="11.25" customHeight="1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</row>
    <row r="390" spans="1:26" ht="11.25" customHeight="1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</row>
    <row r="391" spans="1:26" ht="11.25" customHeight="1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</row>
    <row r="392" spans="1:26" ht="11.25" customHeight="1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</row>
    <row r="393" spans="1:26" ht="11.25" customHeight="1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</row>
    <row r="394" spans="1:26" ht="11.25" customHeight="1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</row>
    <row r="395" spans="1:26" ht="11.25" customHeight="1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</row>
    <row r="396" spans="1:26" ht="11.25" customHeight="1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</row>
    <row r="397" spans="1:26" ht="11.25" customHeight="1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</row>
    <row r="398" spans="1:26" ht="11.25" customHeight="1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</row>
    <row r="399" spans="1:26" ht="11.25" customHeight="1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</row>
    <row r="400" spans="1:26" ht="11.25" customHeight="1">
      <c r="A400" s="94"/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</row>
    <row r="401" spans="1:26" ht="11.25" customHeight="1">
      <c r="A401" s="94"/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</row>
    <row r="402" spans="1:26" ht="11.25" customHeight="1">
      <c r="A402" s="94"/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</row>
    <row r="403" spans="1:26" ht="11.25" customHeight="1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</row>
    <row r="404" spans="1:26" ht="11.25" customHeight="1">
      <c r="A404" s="94"/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</row>
    <row r="405" spans="1:26" ht="11.25" customHeight="1">
      <c r="A405" s="94"/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</row>
    <row r="406" spans="1:26" ht="11.25" customHeight="1">
      <c r="A406" s="94"/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</row>
    <row r="407" spans="1:26" ht="11.25" customHeight="1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</row>
    <row r="408" spans="1:26" ht="11.25" customHeight="1">
      <c r="A408" s="94"/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</row>
    <row r="409" spans="1:26" ht="11.25" customHeight="1">
      <c r="A409" s="94"/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</row>
    <row r="410" spans="1:26" ht="11.25" customHeight="1">
      <c r="A410" s="94"/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</row>
    <row r="411" spans="1:26" ht="11.25" customHeight="1">
      <c r="A411" s="94"/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</row>
    <row r="412" spans="1:26" ht="11.25" customHeight="1">
      <c r="A412" s="94"/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</row>
    <row r="413" spans="1:26" ht="11.25" customHeight="1">
      <c r="A413" s="94"/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</row>
    <row r="414" spans="1:26" ht="11.25" customHeight="1">
      <c r="A414" s="94"/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</row>
    <row r="415" spans="1:26" ht="11.25" customHeight="1">
      <c r="A415" s="94"/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</row>
    <row r="416" spans="1:26" ht="11.25" customHeight="1">
      <c r="A416" s="94"/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</row>
    <row r="417" spans="1:26" ht="11.25" customHeight="1">
      <c r="A417" s="94"/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</row>
    <row r="418" spans="1:26" ht="11.25" customHeight="1">
      <c r="A418" s="94"/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</row>
    <row r="419" spans="1:26" ht="11.25" customHeight="1">
      <c r="A419" s="94"/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</row>
    <row r="420" spans="1:26" ht="11.25" customHeight="1">
      <c r="A420" s="94"/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</row>
    <row r="421" spans="1:26" ht="11.25" customHeight="1">
      <c r="A421" s="94"/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</row>
    <row r="422" spans="1:26" ht="11.25" customHeight="1">
      <c r="A422" s="94"/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</row>
    <row r="423" spans="1:26" ht="11.25" customHeight="1">
      <c r="A423" s="94"/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</row>
    <row r="424" spans="1:26" ht="11.25" customHeight="1">
      <c r="A424" s="94"/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</row>
    <row r="425" spans="1:26" ht="11.25" customHeight="1">
      <c r="A425" s="94"/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</row>
    <row r="426" spans="1:26" ht="11.25" customHeight="1">
      <c r="A426" s="94"/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</row>
    <row r="427" spans="1:26" ht="11.25" customHeight="1">
      <c r="A427" s="94"/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</row>
    <row r="428" spans="1:26" ht="11.25" customHeight="1">
      <c r="A428" s="94"/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</row>
    <row r="429" spans="1:26" ht="11.25" customHeight="1">
      <c r="A429" s="94"/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</row>
    <row r="430" spans="1:26" ht="11.25" customHeight="1">
      <c r="A430" s="94"/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</row>
    <row r="431" spans="1:26" ht="11.25" customHeight="1">
      <c r="A431" s="94"/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</row>
    <row r="432" spans="1:26" ht="11.25" customHeight="1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</row>
    <row r="433" spans="1:26" ht="11.25" customHeight="1">
      <c r="A433" s="94"/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</row>
    <row r="434" spans="1:26" ht="11.25" customHeight="1">
      <c r="A434" s="94"/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</row>
    <row r="435" spans="1:26" ht="11.25" customHeight="1">
      <c r="A435" s="94"/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</row>
    <row r="436" spans="1:26" ht="11.25" customHeight="1">
      <c r="A436" s="94"/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</row>
    <row r="437" spans="1:26" ht="11.25" customHeight="1">
      <c r="A437" s="94"/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</row>
    <row r="438" spans="1:26" ht="11.25" customHeight="1">
      <c r="A438" s="94"/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</row>
    <row r="439" spans="1:26" ht="11.25" customHeight="1">
      <c r="A439" s="94"/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</row>
    <row r="440" spans="1:26" ht="11.25" customHeight="1">
      <c r="A440" s="94"/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</row>
    <row r="441" spans="1:26" ht="11.25" customHeight="1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</row>
    <row r="442" spans="1:26" ht="11.25" customHeight="1">
      <c r="A442" s="94"/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</row>
    <row r="443" spans="1:26" ht="11.25" customHeight="1">
      <c r="A443" s="94"/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</row>
    <row r="444" spans="1:26" ht="11.25" customHeight="1">
      <c r="A444" s="94"/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</row>
    <row r="445" spans="1:26" ht="11.25" customHeight="1">
      <c r="A445" s="94"/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</row>
    <row r="446" spans="1:26" ht="11.25" customHeight="1">
      <c r="A446" s="94"/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</row>
    <row r="447" spans="1:26" ht="11.25" customHeight="1">
      <c r="A447" s="94"/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</row>
    <row r="448" spans="1:26" ht="11.25" customHeight="1">
      <c r="A448" s="94"/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</row>
    <row r="449" spans="1:26" ht="11.25" customHeight="1">
      <c r="A449" s="94"/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</row>
    <row r="450" spans="1:26" ht="11.25" customHeight="1">
      <c r="A450" s="94"/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</row>
    <row r="451" spans="1:26" ht="11.25" customHeight="1">
      <c r="A451" s="94"/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</row>
    <row r="452" spans="1:26" ht="11.25" customHeight="1">
      <c r="A452" s="94"/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</row>
    <row r="453" spans="1:26" ht="11.25" customHeight="1">
      <c r="A453" s="94"/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</row>
    <row r="454" spans="1:26" ht="11.25" customHeight="1">
      <c r="A454" s="94"/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</row>
    <row r="455" spans="1:26" ht="11.25" customHeight="1">
      <c r="A455" s="94"/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</row>
    <row r="456" spans="1:26" ht="11.25" customHeight="1">
      <c r="A456" s="94"/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</row>
    <row r="457" spans="1:26" ht="11.25" customHeight="1">
      <c r="A457" s="94"/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</row>
    <row r="458" spans="1:26" ht="11.25" customHeight="1">
      <c r="A458" s="94"/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</row>
    <row r="459" spans="1:26" ht="11.25" customHeight="1">
      <c r="A459" s="94"/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</row>
    <row r="460" spans="1:26" ht="11.25" customHeight="1">
      <c r="A460" s="94"/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</row>
    <row r="461" spans="1:26" ht="11.25" customHeight="1">
      <c r="A461" s="94"/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</row>
    <row r="462" spans="1:26" ht="11.25" customHeight="1">
      <c r="A462" s="94"/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</row>
    <row r="463" spans="1:26" ht="11.25" customHeight="1">
      <c r="A463" s="94"/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</row>
    <row r="464" spans="1:26" ht="11.25" customHeight="1">
      <c r="A464" s="94"/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</row>
    <row r="465" spans="1:26" ht="11.25" customHeight="1">
      <c r="A465" s="94"/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</row>
    <row r="466" spans="1:26" ht="11.25" customHeight="1">
      <c r="A466" s="94"/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</row>
    <row r="467" spans="1:26" ht="11.25" customHeight="1">
      <c r="A467" s="94"/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</row>
    <row r="468" spans="1:26" ht="11.25" customHeight="1">
      <c r="A468" s="94"/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</row>
    <row r="469" spans="1:26" ht="11.25" customHeight="1">
      <c r="A469" s="94"/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</row>
    <row r="470" spans="1:26" ht="11.25" customHeight="1">
      <c r="A470" s="94"/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</row>
    <row r="471" spans="1:26" ht="11.25" customHeight="1">
      <c r="A471" s="94"/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</row>
    <row r="472" spans="1:26" ht="11.25" customHeight="1">
      <c r="A472" s="94"/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</row>
    <row r="473" spans="1:26" ht="11.25" customHeight="1">
      <c r="A473" s="94"/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</row>
    <row r="474" spans="1:26" ht="11.25" customHeight="1">
      <c r="A474" s="94"/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</row>
    <row r="475" spans="1:26" ht="11.25" customHeight="1">
      <c r="A475" s="94"/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</row>
    <row r="476" spans="1:26" ht="11.25" customHeight="1">
      <c r="A476" s="94"/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</row>
    <row r="477" spans="1:26" ht="11.25" customHeight="1">
      <c r="A477" s="94"/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</row>
    <row r="478" spans="1:26" ht="11.25" customHeight="1">
      <c r="A478" s="94"/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</row>
    <row r="479" spans="1:26" ht="11.25" customHeight="1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</row>
    <row r="480" spans="1:26" ht="11.25" customHeight="1">
      <c r="A480" s="94"/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</row>
    <row r="481" spans="1:26" ht="11.25" customHeight="1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</row>
    <row r="482" spans="1:26" ht="11.25" customHeight="1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</row>
    <row r="483" spans="1:26" ht="11.25" customHeight="1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</row>
    <row r="484" spans="1:26" ht="11.25" customHeight="1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</row>
    <row r="485" spans="1:26" ht="11.25" customHeight="1">
      <c r="A485" s="94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</row>
    <row r="486" spans="1:26" ht="11.25" customHeight="1">
      <c r="A486" s="94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</row>
    <row r="487" spans="1:26" ht="11.25" customHeight="1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</row>
    <row r="488" spans="1:26" ht="11.25" customHeight="1">
      <c r="A488" s="94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</row>
    <row r="489" spans="1:26" ht="11.25" customHeight="1">
      <c r="A489" s="94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</row>
    <row r="490" spans="1:26" ht="11.25" customHeight="1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</row>
    <row r="491" spans="1:26" ht="11.25" customHeight="1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</row>
    <row r="492" spans="1:26" ht="11.25" customHeight="1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</row>
    <row r="493" spans="1:26" ht="11.25" customHeight="1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</row>
    <row r="494" spans="1:26" ht="11.25" customHeight="1">
      <c r="A494" s="94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</row>
    <row r="495" spans="1:26" ht="11.25" customHeight="1">
      <c r="A495" s="94"/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</row>
    <row r="496" spans="1:26" ht="11.25" customHeight="1">
      <c r="A496" s="94"/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</row>
    <row r="497" spans="1:26" ht="11.25" customHeight="1">
      <c r="A497" s="94"/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</row>
    <row r="498" spans="1:26" ht="11.25" customHeight="1">
      <c r="A498" s="94"/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</row>
    <row r="499" spans="1:26" ht="11.25" customHeight="1">
      <c r="A499" s="94"/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</row>
    <row r="500" spans="1:26" ht="11.25" customHeight="1">
      <c r="A500" s="94"/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</row>
    <row r="501" spans="1:26" ht="11.25" customHeight="1">
      <c r="A501" s="94"/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</row>
    <row r="502" spans="1:26" ht="11.25" customHeight="1">
      <c r="A502" s="94"/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</row>
    <row r="503" spans="1:26" ht="11.25" customHeight="1">
      <c r="A503" s="94"/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</row>
    <row r="504" spans="1:26" ht="11.25" customHeight="1">
      <c r="A504" s="94"/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</row>
    <row r="505" spans="1:26" ht="11.25" customHeight="1">
      <c r="A505" s="94"/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</row>
    <row r="506" spans="1:26" ht="11.25" customHeight="1">
      <c r="A506" s="94"/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</row>
    <row r="507" spans="1:26" ht="11.25" customHeight="1">
      <c r="A507" s="94"/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</row>
    <row r="508" spans="1:26" ht="11.25" customHeight="1">
      <c r="A508" s="94"/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</row>
    <row r="509" spans="1:26" ht="11.25" customHeight="1">
      <c r="A509" s="94"/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</row>
    <row r="510" spans="1:26" ht="11.25" customHeight="1">
      <c r="A510" s="94"/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</row>
    <row r="511" spans="1:26" ht="11.25" customHeight="1">
      <c r="A511" s="94"/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</row>
    <row r="512" spans="1:26" ht="11.25" customHeight="1">
      <c r="A512" s="94"/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</row>
    <row r="513" spans="1:26" ht="11.25" customHeight="1">
      <c r="A513" s="94"/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</row>
    <row r="514" spans="1:26" ht="11.25" customHeight="1">
      <c r="A514" s="94"/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</row>
    <row r="515" spans="1:26" ht="11.2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</row>
    <row r="516" spans="1:26" ht="11.25" customHeight="1">
      <c r="A516" s="94"/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</row>
    <row r="517" spans="1:26" ht="11.25" customHeight="1">
      <c r="A517" s="94"/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</row>
    <row r="518" spans="1:26" ht="11.25" customHeight="1">
      <c r="A518" s="94"/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</row>
    <row r="519" spans="1:26" ht="11.25" customHeight="1">
      <c r="A519" s="94"/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</row>
    <row r="520" spans="1:26" ht="11.25" customHeight="1">
      <c r="A520" s="94"/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</row>
    <row r="521" spans="1:26" ht="11.25" customHeight="1">
      <c r="A521" s="94"/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</row>
    <row r="522" spans="1:26" ht="11.25" customHeight="1">
      <c r="A522" s="94"/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</row>
    <row r="523" spans="1:26" ht="11.25" customHeight="1">
      <c r="A523" s="94"/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</row>
    <row r="524" spans="1:26" ht="11.25" customHeight="1">
      <c r="A524" s="94"/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</row>
    <row r="525" spans="1:26" ht="11.25" customHeight="1">
      <c r="A525" s="94"/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</row>
    <row r="526" spans="1:26" ht="11.25" customHeight="1">
      <c r="A526" s="94"/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</row>
    <row r="527" spans="1:26" ht="11.25" customHeight="1">
      <c r="A527" s="94"/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</row>
    <row r="528" spans="1:26" ht="11.25" customHeight="1">
      <c r="A528" s="94"/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</row>
    <row r="529" spans="1:26" ht="11.25" customHeight="1">
      <c r="A529" s="94"/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</row>
    <row r="530" spans="1:26" ht="11.25" customHeight="1">
      <c r="A530" s="94"/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</row>
    <row r="531" spans="1:26" ht="11.25" customHeight="1">
      <c r="A531" s="94"/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</row>
    <row r="532" spans="1:26" ht="11.25" customHeight="1">
      <c r="A532" s="94"/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</row>
    <row r="533" spans="1:26" ht="11.25" customHeight="1">
      <c r="A533" s="94"/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</row>
    <row r="534" spans="1:26" ht="11.25" customHeight="1">
      <c r="A534" s="94"/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</row>
    <row r="535" spans="1:26" ht="11.25" customHeight="1">
      <c r="A535" s="94"/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</row>
    <row r="536" spans="1:26" ht="11.25" customHeight="1">
      <c r="A536" s="94"/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</row>
    <row r="537" spans="1:26" ht="11.25" customHeight="1">
      <c r="A537" s="94"/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</row>
    <row r="538" spans="1:26" ht="11.25" customHeight="1">
      <c r="A538" s="94"/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</row>
    <row r="539" spans="1:26" ht="11.25" customHeight="1">
      <c r="A539" s="94"/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</row>
    <row r="540" spans="1:26" ht="11.25" customHeight="1">
      <c r="A540" s="94"/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</row>
    <row r="541" spans="1:26" ht="11.25" customHeight="1">
      <c r="A541" s="94"/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</row>
    <row r="542" spans="1:26" ht="11.25" customHeight="1">
      <c r="A542" s="94"/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</row>
    <row r="543" spans="1:26" ht="11.25" customHeight="1">
      <c r="A543" s="94"/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</row>
    <row r="544" spans="1:26" ht="11.25" customHeight="1">
      <c r="A544" s="94"/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</row>
    <row r="545" spans="1:26" ht="11.25" customHeight="1">
      <c r="A545" s="94"/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</row>
    <row r="546" spans="1:26" ht="11.25" customHeight="1">
      <c r="A546" s="94"/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</row>
    <row r="547" spans="1:26" ht="11.25" customHeight="1">
      <c r="A547" s="94"/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</row>
    <row r="548" spans="1:26" ht="11.25" customHeight="1">
      <c r="A548" s="94"/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</row>
    <row r="549" spans="1:26" ht="11.25" customHeight="1">
      <c r="A549" s="94"/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</row>
    <row r="550" spans="1:26" ht="11.25" customHeight="1">
      <c r="A550" s="94"/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</row>
    <row r="551" spans="1:26" ht="11.25" customHeight="1">
      <c r="A551" s="94"/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</row>
    <row r="552" spans="1:26" ht="11.25" customHeight="1">
      <c r="A552" s="94"/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</row>
    <row r="553" spans="1:26" ht="11.25" customHeight="1">
      <c r="A553" s="94"/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</row>
    <row r="554" spans="1:26" ht="11.25" customHeight="1">
      <c r="A554" s="94"/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</row>
    <row r="555" spans="1:26" ht="11.25" customHeight="1">
      <c r="A555" s="94"/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</row>
    <row r="556" spans="1:26" ht="11.25" customHeight="1">
      <c r="A556" s="94"/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</row>
    <row r="557" spans="1:26" ht="11.25" customHeight="1">
      <c r="A557" s="94"/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</row>
    <row r="558" spans="1:26" ht="11.25" customHeight="1">
      <c r="A558" s="94"/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</row>
    <row r="559" spans="1:26" ht="11.25" customHeight="1">
      <c r="A559" s="94"/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</row>
    <row r="560" spans="1:26" ht="11.25" customHeight="1">
      <c r="A560" s="94"/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</row>
    <row r="561" spans="1:26" ht="11.25" customHeight="1">
      <c r="A561" s="94"/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</row>
    <row r="562" spans="1:26" ht="11.25" customHeight="1">
      <c r="A562" s="94"/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</row>
    <row r="563" spans="1:26" ht="11.25" customHeight="1">
      <c r="A563" s="94"/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</row>
    <row r="564" spans="1:26" ht="11.25" customHeight="1">
      <c r="A564" s="94"/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</row>
    <row r="565" spans="1:26" ht="11.25" customHeight="1">
      <c r="A565" s="94"/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</row>
    <row r="566" spans="1:26" ht="11.25" customHeight="1">
      <c r="A566" s="94"/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</row>
    <row r="567" spans="1:26" ht="11.25" customHeight="1">
      <c r="A567" s="94"/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</row>
    <row r="568" spans="1:26" ht="11.25" customHeight="1">
      <c r="A568" s="94"/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</row>
    <row r="569" spans="1:26" ht="11.25" customHeight="1">
      <c r="A569" s="94"/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</row>
    <row r="570" spans="1:26" ht="11.25" customHeight="1">
      <c r="A570" s="94"/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</row>
    <row r="571" spans="1:26" ht="11.25" customHeight="1">
      <c r="A571" s="94"/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</row>
    <row r="572" spans="1:26" ht="11.25" customHeight="1">
      <c r="A572" s="94"/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</row>
    <row r="573" spans="1:26" ht="11.25" customHeight="1">
      <c r="A573" s="94"/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</row>
    <row r="574" spans="1:26" ht="11.25" customHeight="1">
      <c r="A574" s="94"/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</row>
    <row r="575" spans="1:26" ht="11.25" customHeight="1">
      <c r="A575" s="94"/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</row>
    <row r="576" spans="1:26" ht="11.25" customHeight="1">
      <c r="A576" s="94"/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</row>
    <row r="577" spans="1:26" ht="11.25" customHeight="1">
      <c r="A577" s="94"/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</row>
    <row r="578" spans="1:26" ht="11.25" customHeight="1">
      <c r="A578" s="94"/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</row>
    <row r="579" spans="1:26" ht="11.25" customHeight="1">
      <c r="A579" s="94"/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</row>
    <row r="580" spans="1:26" ht="11.25" customHeight="1">
      <c r="A580" s="94"/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</row>
    <row r="581" spans="1:26" ht="11.25" customHeight="1">
      <c r="A581" s="94"/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</row>
    <row r="582" spans="1:26" ht="11.25" customHeight="1">
      <c r="A582" s="94"/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</row>
    <row r="583" spans="1:26" ht="11.25" customHeight="1">
      <c r="A583" s="94"/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</row>
    <row r="584" spans="1:26" ht="11.25" customHeight="1">
      <c r="A584" s="94"/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</row>
    <row r="585" spans="1:26" ht="11.25" customHeight="1">
      <c r="A585" s="94"/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</row>
    <row r="586" spans="1:26" ht="11.25" customHeight="1">
      <c r="A586" s="94"/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</row>
    <row r="587" spans="1:26" ht="11.25" customHeight="1">
      <c r="A587" s="94"/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</row>
    <row r="588" spans="1:26" ht="11.25" customHeight="1">
      <c r="A588" s="94"/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</row>
    <row r="589" spans="1:26" ht="11.25" customHeight="1">
      <c r="A589" s="94"/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</row>
    <row r="590" spans="1:26" ht="11.25" customHeight="1">
      <c r="A590" s="94"/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</row>
    <row r="591" spans="1:26" ht="11.25" customHeight="1">
      <c r="A591" s="94"/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</row>
    <row r="592" spans="1:26" ht="11.25" customHeight="1">
      <c r="A592" s="94"/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</row>
    <row r="593" spans="1:26" ht="11.25" customHeight="1">
      <c r="A593" s="94"/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</row>
    <row r="594" spans="1:26" ht="11.25" customHeight="1">
      <c r="A594" s="94"/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</row>
    <row r="595" spans="1:26" ht="11.25" customHeight="1">
      <c r="A595" s="94"/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</row>
    <row r="596" spans="1:26" ht="11.25" customHeight="1">
      <c r="A596" s="94"/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</row>
    <row r="597" spans="1:26" ht="11.25" customHeight="1">
      <c r="A597" s="94"/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</row>
    <row r="598" spans="1:26" ht="11.25" customHeight="1">
      <c r="A598" s="94"/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</row>
    <row r="599" spans="1:26" ht="11.25" customHeight="1">
      <c r="A599" s="94"/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</row>
    <row r="600" spans="1:26" ht="11.25" customHeight="1">
      <c r="A600" s="94"/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</row>
    <row r="601" spans="1:26" ht="11.25" customHeight="1">
      <c r="A601" s="94"/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</row>
    <row r="602" spans="1:26" ht="11.25" customHeight="1">
      <c r="A602" s="94"/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</row>
    <row r="603" spans="1:26" ht="11.25" customHeight="1">
      <c r="A603" s="94"/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</row>
    <row r="604" spans="1:26" ht="11.25" customHeight="1">
      <c r="A604" s="94"/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</row>
    <row r="605" spans="1:26" ht="11.25" customHeight="1">
      <c r="A605" s="94"/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</row>
    <row r="606" spans="1:26" ht="11.25" customHeight="1">
      <c r="A606" s="94"/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</row>
    <row r="607" spans="1:26" ht="11.25" customHeight="1">
      <c r="A607" s="94"/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</row>
    <row r="608" spans="1:26" ht="11.25" customHeight="1">
      <c r="A608" s="94"/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</row>
    <row r="609" spans="1:26" ht="11.25" customHeight="1">
      <c r="A609" s="94"/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</row>
    <row r="610" spans="1:26" ht="11.25" customHeight="1">
      <c r="A610" s="94"/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</row>
    <row r="611" spans="1:26" ht="11.25" customHeight="1">
      <c r="A611" s="94"/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</row>
    <row r="612" spans="1:26" ht="11.25" customHeight="1">
      <c r="A612" s="94"/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</row>
    <row r="613" spans="1:26" ht="11.25" customHeight="1">
      <c r="A613" s="94"/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</row>
    <row r="614" spans="1:26" ht="11.25" customHeight="1">
      <c r="A614" s="94"/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</row>
    <row r="615" spans="1:26" ht="11.25" customHeight="1">
      <c r="A615" s="94"/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</row>
    <row r="616" spans="1:26" ht="11.25" customHeight="1">
      <c r="A616" s="94"/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</row>
    <row r="617" spans="1:26" ht="11.25" customHeight="1">
      <c r="A617" s="94"/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</row>
    <row r="618" spans="1:26" ht="11.25" customHeight="1">
      <c r="A618" s="94"/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</row>
    <row r="619" spans="1:26" ht="11.25" customHeight="1">
      <c r="A619" s="94"/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</row>
    <row r="620" spans="1:26" ht="11.25" customHeight="1">
      <c r="A620" s="94"/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</row>
    <row r="621" spans="1:26" ht="11.25" customHeight="1">
      <c r="A621" s="94"/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</row>
    <row r="622" spans="1:26" ht="11.25" customHeight="1">
      <c r="A622" s="94"/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</row>
    <row r="623" spans="1:26" ht="11.25" customHeight="1">
      <c r="A623" s="94"/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</row>
    <row r="624" spans="1:26" ht="11.25" customHeight="1">
      <c r="A624" s="94"/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</row>
    <row r="625" spans="1:26" ht="11.25" customHeight="1">
      <c r="A625" s="94"/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</row>
    <row r="626" spans="1:26" ht="11.25" customHeight="1">
      <c r="A626" s="94"/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</row>
    <row r="627" spans="1:26" ht="11.25" customHeight="1">
      <c r="A627" s="94"/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</row>
    <row r="628" spans="1:26" ht="11.25" customHeight="1">
      <c r="A628" s="94"/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</row>
    <row r="629" spans="1:26" ht="11.25" customHeight="1">
      <c r="A629" s="94"/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</row>
    <row r="630" spans="1:26" ht="11.25" customHeight="1">
      <c r="A630" s="94"/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</row>
    <row r="631" spans="1:26" ht="11.25" customHeight="1">
      <c r="A631" s="94"/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</row>
    <row r="632" spans="1:26" ht="11.25" customHeight="1">
      <c r="A632" s="94"/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</row>
    <row r="633" spans="1:26" ht="11.25" customHeight="1">
      <c r="A633" s="94"/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</row>
    <row r="634" spans="1:26" ht="11.25" customHeight="1">
      <c r="A634" s="94"/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</row>
    <row r="635" spans="1:26" ht="11.25" customHeight="1">
      <c r="A635" s="94"/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</row>
    <row r="636" spans="1:26" ht="11.25" customHeight="1">
      <c r="A636" s="94"/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</row>
    <row r="637" spans="1:26" ht="11.25" customHeight="1">
      <c r="A637" s="94"/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</row>
    <row r="638" spans="1:26" ht="11.25" customHeight="1">
      <c r="A638" s="94"/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</row>
    <row r="639" spans="1:26" ht="11.25" customHeight="1">
      <c r="A639" s="94"/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</row>
    <row r="640" spans="1:26" ht="11.25" customHeight="1">
      <c r="A640" s="94"/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</row>
    <row r="641" spans="1:26" ht="11.25" customHeight="1">
      <c r="A641" s="94"/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</row>
    <row r="642" spans="1:26" ht="11.25" customHeight="1">
      <c r="A642" s="94"/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</row>
    <row r="643" spans="1:26" ht="11.25" customHeight="1">
      <c r="A643" s="94"/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</row>
    <row r="644" spans="1:26" ht="11.25" customHeight="1">
      <c r="A644" s="94"/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</row>
    <row r="645" spans="1:26" ht="11.25" customHeight="1">
      <c r="A645" s="94"/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</row>
    <row r="646" spans="1:26" ht="11.25" customHeight="1">
      <c r="A646" s="94"/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</row>
    <row r="647" spans="1:26" ht="11.25" customHeight="1">
      <c r="A647" s="94"/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</row>
    <row r="648" spans="1:26" ht="11.25" customHeight="1">
      <c r="A648" s="94"/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</row>
    <row r="649" spans="1:26" ht="11.25" customHeight="1">
      <c r="A649" s="94"/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</row>
    <row r="650" spans="1:26" ht="11.25" customHeight="1">
      <c r="A650" s="94"/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</row>
    <row r="651" spans="1:26" ht="11.25" customHeight="1">
      <c r="A651" s="94"/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</row>
    <row r="652" spans="1:26" ht="11.25" customHeight="1">
      <c r="A652" s="94"/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</row>
    <row r="653" spans="1:26" ht="11.25" customHeight="1">
      <c r="A653" s="94"/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</row>
    <row r="654" spans="1:26" ht="11.25" customHeight="1">
      <c r="A654" s="94"/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</row>
    <row r="655" spans="1:26" ht="11.25" customHeight="1">
      <c r="A655" s="94"/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</row>
    <row r="656" spans="1:26" ht="11.25" customHeight="1">
      <c r="A656" s="94"/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</row>
    <row r="657" spans="1:26" ht="11.25" customHeight="1">
      <c r="A657" s="94"/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</row>
    <row r="658" spans="1:26" ht="11.25" customHeight="1">
      <c r="A658" s="94"/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</row>
    <row r="659" spans="1:26" ht="11.25" customHeight="1">
      <c r="A659" s="94"/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</row>
    <row r="660" spans="1:26" ht="11.25" customHeight="1">
      <c r="A660" s="94"/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</row>
    <row r="661" spans="1:26" ht="11.25" customHeight="1">
      <c r="A661" s="94"/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</row>
    <row r="662" spans="1:26" ht="11.25" customHeight="1">
      <c r="A662" s="94"/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</row>
    <row r="663" spans="1:26" ht="11.25" customHeight="1">
      <c r="A663" s="94"/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</row>
    <row r="664" spans="1:26" ht="11.25" customHeight="1">
      <c r="A664" s="94"/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</row>
    <row r="665" spans="1:26" ht="11.25" customHeight="1">
      <c r="A665" s="94"/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</row>
    <row r="666" spans="1:26" ht="11.25" customHeight="1">
      <c r="A666" s="94"/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</row>
    <row r="667" spans="1:26" ht="11.25" customHeight="1">
      <c r="A667" s="94"/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</row>
    <row r="668" spans="1:26" ht="11.25" customHeight="1">
      <c r="A668" s="94"/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</row>
    <row r="669" spans="1:26" ht="11.25" customHeight="1">
      <c r="A669" s="94"/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</row>
    <row r="670" spans="1:26" ht="11.25" customHeight="1">
      <c r="A670" s="94"/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</row>
    <row r="671" spans="1:26" ht="11.25" customHeight="1">
      <c r="A671" s="94"/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</row>
    <row r="672" spans="1:26" ht="11.25" customHeight="1">
      <c r="A672" s="94"/>
      <c r="B672" s="94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</row>
    <row r="673" spans="1:26" ht="11.25" customHeight="1">
      <c r="A673" s="94"/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</row>
    <row r="674" spans="1:26" ht="11.25" customHeight="1">
      <c r="A674" s="94"/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</row>
    <row r="675" spans="1:26" ht="11.25" customHeight="1">
      <c r="A675" s="94"/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</row>
    <row r="676" spans="1:26" ht="11.25" customHeight="1">
      <c r="A676" s="94"/>
      <c r="B676" s="94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</row>
    <row r="677" spans="1:26" ht="11.25" customHeight="1">
      <c r="A677" s="94"/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</row>
    <row r="678" spans="1:26" ht="11.25" customHeight="1">
      <c r="A678" s="94"/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</row>
    <row r="679" spans="1:26" ht="11.25" customHeight="1">
      <c r="A679" s="94"/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</row>
    <row r="680" spans="1:26" ht="11.25" customHeight="1">
      <c r="A680" s="94"/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</row>
    <row r="681" spans="1:26" ht="11.25" customHeight="1">
      <c r="A681" s="94"/>
      <c r="B681" s="94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</row>
    <row r="682" spans="1:26" ht="11.25" customHeight="1">
      <c r="A682" s="94"/>
      <c r="B682" s="94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</row>
    <row r="683" spans="1:26" ht="11.25" customHeight="1">
      <c r="A683" s="94"/>
      <c r="B683" s="94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</row>
    <row r="684" spans="1:26" ht="11.25" customHeight="1">
      <c r="A684" s="94"/>
      <c r="B684" s="94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</row>
    <row r="685" spans="1:26" ht="11.25" customHeight="1">
      <c r="A685" s="94"/>
      <c r="B685" s="94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</row>
    <row r="686" spans="1:26" ht="11.25" customHeight="1">
      <c r="A686" s="94"/>
      <c r="B686" s="94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</row>
    <row r="687" spans="1:26" ht="11.25" customHeight="1">
      <c r="A687" s="94"/>
      <c r="B687" s="94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</row>
    <row r="688" spans="1:26" ht="11.25" customHeight="1">
      <c r="A688" s="94"/>
      <c r="B688" s="94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</row>
    <row r="689" spans="1:26" ht="11.25" customHeight="1">
      <c r="A689" s="94"/>
      <c r="B689" s="94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</row>
    <row r="690" spans="1:26" ht="11.25" customHeight="1">
      <c r="A690" s="94"/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</row>
    <row r="691" spans="1:26" ht="11.25" customHeight="1">
      <c r="A691" s="94"/>
      <c r="B691" s="94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</row>
    <row r="692" spans="1:26" ht="11.25" customHeight="1">
      <c r="A692" s="94"/>
      <c r="B692" s="94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</row>
    <row r="693" spans="1:26" ht="11.25" customHeight="1">
      <c r="A693" s="94"/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</row>
    <row r="694" spans="1:26" ht="11.25" customHeight="1">
      <c r="A694" s="94"/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</row>
    <row r="695" spans="1:26" ht="11.25" customHeight="1">
      <c r="A695" s="94"/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</row>
    <row r="696" spans="1:26" ht="11.25" customHeight="1">
      <c r="A696" s="94"/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</row>
    <row r="697" spans="1:26" ht="11.25" customHeight="1">
      <c r="A697" s="94"/>
      <c r="B697" s="94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</row>
    <row r="698" spans="1:26" ht="11.25" customHeight="1">
      <c r="A698" s="94"/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</row>
    <row r="699" spans="1:26" ht="11.25" customHeight="1">
      <c r="A699" s="94"/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</row>
    <row r="700" spans="1:26" ht="11.25" customHeight="1">
      <c r="A700" s="94"/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</row>
    <row r="701" spans="1:26" ht="11.25" customHeight="1">
      <c r="A701" s="94"/>
      <c r="B701" s="94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</row>
    <row r="702" spans="1:26" ht="11.25" customHeight="1">
      <c r="A702" s="94"/>
      <c r="B702" s="94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</row>
    <row r="703" spans="1:26" ht="11.25" customHeight="1">
      <c r="A703" s="94"/>
      <c r="B703" s="94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</row>
    <row r="704" spans="1:26" ht="11.25" customHeight="1">
      <c r="A704" s="94"/>
      <c r="B704" s="94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</row>
    <row r="705" spans="1:26" ht="11.25" customHeight="1">
      <c r="A705" s="94"/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</row>
    <row r="706" spans="1:26" ht="11.25" customHeight="1">
      <c r="A706" s="94"/>
      <c r="B706" s="94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</row>
    <row r="707" spans="1:26" ht="11.25" customHeight="1">
      <c r="A707" s="94"/>
      <c r="B707" s="94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</row>
    <row r="708" spans="1:26" ht="11.25" customHeight="1">
      <c r="A708" s="94"/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</row>
    <row r="709" spans="1:26" ht="11.25" customHeight="1">
      <c r="A709" s="94"/>
      <c r="B709" s="94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</row>
    <row r="710" spans="1:26" ht="11.25" customHeight="1">
      <c r="A710" s="94"/>
      <c r="B710" s="94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</row>
    <row r="711" spans="1:26" ht="11.25" customHeight="1">
      <c r="A711" s="94"/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</row>
    <row r="712" spans="1:26" ht="11.25" customHeight="1">
      <c r="A712" s="94"/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</row>
    <row r="713" spans="1:26" ht="11.25" customHeight="1">
      <c r="A713" s="94"/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</row>
    <row r="714" spans="1:26" ht="11.25" customHeight="1">
      <c r="A714" s="94"/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</row>
    <row r="715" spans="1:26" ht="11.25" customHeight="1">
      <c r="A715" s="94"/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</row>
    <row r="716" spans="1:26" ht="11.25" customHeight="1">
      <c r="A716" s="94"/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</row>
    <row r="717" spans="1:26" ht="11.25" customHeight="1">
      <c r="A717" s="94"/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</row>
    <row r="718" spans="1:26" ht="11.25" customHeight="1">
      <c r="A718" s="94"/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</row>
    <row r="719" spans="1:26" ht="11.25" customHeight="1">
      <c r="A719" s="94"/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</row>
    <row r="720" spans="1:26" ht="11.25" customHeight="1">
      <c r="A720" s="94"/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</row>
    <row r="721" spans="1:26" ht="11.25" customHeight="1">
      <c r="A721" s="94"/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</row>
    <row r="722" spans="1:26" ht="11.25" customHeight="1">
      <c r="A722" s="94"/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</row>
    <row r="723" spans="1:26" ht="11.25" customHeight="1">
      <c r="A723" s="94"/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</row>
    <row r="724" spans="1:26" ht="11.25" customHeight="1">
      <c r="A724" s="94"/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</row>
    <row r="725" spans="1:26" ht="11.25" customHeight="1">
      <c r="A725" s="94"/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</row>
    <row r="726" spans="1:26" ht="11.25" customHeight="1">
      <c r="A726" s="94"/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</row>
    <row r="727" spans="1:26" ht="11.25" customHeight="1">
      <c r="A727" s="94"/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</row>
    <row r="728" spans="1:26" ht="11.25" customHeight="1">
      <c r="A728" s="94"/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</row>
    <row r="729" spans="1:26" ht="11.25" customHeight="1">
      <c r="A729" s="94"/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</row>
    <row r="730" spans="1:26" ht="11.25" customHeight="1">
      <c r="A730" s="94"/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</row>
    <row r="731" spans="1:26" ht="11.25" customHeight="1">
      <c r="A731" s="94"/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</row>
    <row r="732" spans="1:26" ht="11.25" customHeight="1">
      <c r="A732" s="94"/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</row>
    <row r="733" spans="1:26" ht="11.25" customHeight="1">
      <c r="A733" s="94"/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</row>
    <row r="734" spans="1:26" ht="11.25" customHeight="1">
      <c r="A734" s="94"/>
      <c r="B734" s="94"/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</row>
    <row r="735" spans="1:26" ht="11.25" customHeight="1">
      <c r="A735" s="94"/>
      <c r="B735" s="94"/>
      <c r="C735" s="94"/>
      <c r="D735" s="94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</row>
    <row r="736" spans="1:26" ht="11.25" customHeight="1">
      <c r="A736" s="94"/>
      <c r="B736" s="94"/>
      <c r="C736" s="94"/>
      <c r="D736" s="94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</row>
    <row r="737" spans="1:26" ht="11.25" customHeight="1">
      <c r="A737" s="94"/>
      <c r="B737" s="94"/>
      <c r="C737" s="94"/>
      <c r="D737" s="94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</row>
    <row r="738" spans="1:26" ht="11.25" customHeight="1">
      <c r="A738" s="94"/>
      <c r="B738" s="94"/>
      <c r="C738" s="94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</row>
    <row r="739" spans="1:26" ht="11.25" customHeight="1">
      <c r="A739" s="94"/>
      <c r="B739" s="94"/>
      <c r="C739" s="94"/>
      <c r="D739" s="94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</row>
    <row r="740" spans="1:26" ht="11.25" customHeight="1">
      <c r="A740" s="94"/>
      <c r="B740" s="94"/>
      <c r="C740" s="94"/>
      <c r="D740" s="94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</row>
    <row r="741" spans="1:26" ht="11.25" customHeight="1">
      <c r="A741" s="94"/>
      <c r="B741" s="94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</row>
    <row r="742" spans="1:26" ht="11.25" customHeight="1">
      <c r="A742" s="94"/>
      <c r="B742" s="94"/>
      <c r="C742" s="94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</row>
    <row r="743" spans="1:26" ht="11.25" customHeight="1">
      <c r="A743" s="94"/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</row>
    <row r="744" spans="1:26" ht="11.25" customHeight="1">
      <c r="A744" s="94"/>
      <c r="B744" s="94"/>
      <c r="C744" s="94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</row>
    <row r="745" spans="1:26" ht="11.25" customHeight="1">
      <c r="A745" s="94"/>
      <c r="B745" s="94"/>
      <c r="C745" s="94"/>
      <c r="D745" s="94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</row>
    <row r="746" spans="1:26" ht="11.25" customHeight="1">
      <c r="A746" s="94"/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</row>
    <row r="747" spans="1:26" ht="11.25" customHeight="1">
      <c r="A747" s="94"/>
      <c r="B747" s="94"/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</row>
    <row r="748" spans="1:26" ht="11.25" customHeight="1">
      <c r="A748" s="94"/>
      <c r="B748" s="94"/>
      <c r="C748" s="94"/>
      <c r="D748" s="94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</row>
    <row r="749" spans="1:26" ht="11.25" customHeight="1">
      <c r="A749" s="94"/>
      <c r="B749" s="94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</row>
    <row r="750" spans="1:26" ht="11.25" customHeight="1">
      <c r="A750" s="94"/>
      <c r="B750" s="94"/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</row>
    <row r="751" spans="1:26" ht="11.25" customHeight="1">
      <c r="A751" s="94"/>
      <c r="B751" s="94"/>
      <c r="C751" s="94"/>
      <c r="D751" s="94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</row>
    <row r="752" spans="1:26" ht="11.25" customHeight="1">
      <c r="A752" s="94"/>
      <c r="B752" s="94"/>
      <c r="C752" s="94"/>
      <c r="D752" s="94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</row>
    <row r="753" spans="1:26" ht="11.25" customHeight="1">
      <c r="A753" s="94"/>
      <c r="B753" s="94"/>
      <c r="C753" s="94"/>
      <c r="D753" s="94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</row>
    <row r="754" spans="1:26" ht="11.25" customHeight="1">
      <c r="A754" s="94"/>
      <c r="B754" s="94"/>
      <c r="C754" s="94"/>
      <c r="D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</row>
    <row r="755" spans="1:26" ht="11.25" customHeight="1">
      <c r="A755" s="94"/>
      <c r="B755" s="94"/>
      <c r="C755" s="94"/>
      <c r="D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</row>
    <row r="756" spans="1:26" ht="11.25" customHeight="1">
      <c r="A756" s="94"/>
      <c r="B756" s="94"/>
      <c r="C756" s="94"/>
      <c r="D756" s="94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</row>
    <row r="757" spans="1:26" ht="11.25" customHeight="1">
      <c r="A757" s="94"/>
      <c r="B757" s="94"/>
      <c r="C757" s="94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</row>
    <row r="758" spans="1:26" ht="11.25" customHeight="1">
      <c r="A758" s="94"/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</row>
    <row r="759" spans="1:26" ht="11.25" customHeight="1">
      <c r="A759" s="94"/>
      <c r="B759" s="94"/>
      <c r="C759" s="94"/>
      <c r="D759" s="94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</row>
    <row r="760" spans="1:26" ht="11.25" customHeight="1">
      <c r="A760" s="94"/>
      <c r="B760" s="94"/>
      <c r="C760" s="94"/>
      <c r="D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</row>
    <row r="761" spans="1:26" ht="11.25" customHeight="1">
      <c r="A761" s="94"/>
      <c r="B761" s="94"/>
      <c r="C761" s="94"/>
      <c r="D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</row>
    <row r="762" spans="1:26" ht="11.25" customHeight="1">
      <c r="A762" s="94"/>
      <c r="B762" s="94"/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</row>
    <row r="763" spans="1:26" ht="11.25" customHeight="1">
      <c r="A763" s="94"/>
      <c r="B763" s="94"/>
      <c r="C763" s="94"/>
      <c r="D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</row>
    <row r="764" spans="1:26" ht="11.25" customHeight="1">
      <c r="A764" s="94"/>
      <c r="B764" s="94"/>
      <c r="C764" s="94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</row>
    <row r="765" spans="1:26" ht="11.25" customHeight="1">
      <c r="A765" s="94"/>
      <c r="B765" s="94"/>
      <c r="C765" s="94"/>
      <c r="D765" s="94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</row>
    <row r="766" spans="1:26" ht="11.25" customHeight="1">
      <c r="A766" s="94"/>
      <c r="B766" s="94"/>
      <c r="C766" s="94"/>
      <c r="D766" s="94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</row>
    <row r="767" spans="1:26" ht="11.25" customHeight="1">
      <c r="A767" s="94"/>
      <c r="B767" s="94"/>
      <c r="C767" s="94"/>
      <c r="D767" s="94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</row>
    <row r="768" spans="1:26" ht="11.25" customHeight="1">
      <c r="A768" s="94"/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</row>
    <row r="769" spans="1:26" ht="11.25" customHeight="1">
      <c r="A769" s="94"/>
      <c r="B769" s="94"/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</row>
    <row r="770" spans="1:26" ht="11.25" customHeight="1">
      <c r="A770" s="94"/>
      <c r="B770" s="94"/>
      <c r="C770" s="94"/>
      <c r="D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</row>
    <row r="771" spans="1:26" ht="11.25" customHeight="1">
      <c r="A771" s="94"/>
      <c r="B771" s="94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</row>
    <row r="772" spans="1:26" ht="11.25" customHeight="1">
      <c r="A772" s="94"/>
      <c r="B772" s="94"/>
      <c r="C772" s="94"/>
      <c r="D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</row>
    <row r="773" spans="1:26" ht="11.25" customHeight="1">
      <c r="A773" s="94"/>
      <c r="B773" s="94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</row>
    <row r="774" spans="1:26" ht="11.25" customHeight="1">
      <c r="A774" s="94"/>
      <c r="B774" s="94"/>
      <c r="C774" s="94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</row>
    <row r="775" spans="1:26" ht="11.25" customHeight="1">
      <c r="A775" s="94"/>
      <c r="B775" s="94"/>
      <c r="C775" s="94"/>
      <c r="D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</row>
    <row r="776" spans="1:26" ht="11.25" customHeight="1">
      <c r="A776" s="94"/>
      <c r="B776" s="94"/>
      <c r="C776" s="94"/>
      <c r="D776" s="94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</row>
    <row r="777" spans="1:26" ht="11.25" customHeight="1">
      <c r="A777" s="94"/>
      <c r="B777" s="94"/>
      <c r="C777" s="94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</row>
    <row r="778" spans="1:26" ht="11.25" customHeight="1">
      <c r="A778" s="94"/>
      <c r="B778" s="94"/>
      <c r="C778" s="94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</row>
    <row r="779" spans="1:26" ht="11.25" customHeight="1">
      <c r="A779" s="94"/>
      <c r="B779" s="94"/>
      <c r="C779" s="94"/>
      <c r="D779" s="94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</row>
    <row r="780" spans="1:26" ht="11.25" customHeight="1">
      <c r="A780" s="94"/>
      <c r="B780" s="94"/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</row>
    <row r="781" spans="1:26" ht="11.25" customHeight="1">
      <c r="A781" s="94"/>
      <c r="B781" s="94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</row>
    <row r="782" spans="1:26" ht="11.25" customHeight="1">
      <c r="A782" s="94"/>
      <c r="B782" s="94"/>
      <c r="C782" s="94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</row>
    <row r="783" spans="1:26" ht="11.25" customHeight="1">
      <c r="A783" s="94"/>
      <c r="B783" s="94"/>
      <c r="C783" s="94"/>
      <c r="D783" s="94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</row>
    <row r="784" spans="1:26" ht="11.25" customHeight="1">
      <c r="A784" s="94"/>
      <c r="B784" s="94"/>
      <c r="C784" s="94"/>
      <c r="D784" s="94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</row>
    <row r="785" spans="1:26" ht="11.25" customHeight="1">
      <c r="A785" s="94"/>
      <c r="B785" s="94"/>
      <c r="C785" s="94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</row>
    <row r="786" spans="1:26" ht="11.25" customHeight="1">
      <c r="A786" s="94"/>
      <c r="B786" s="94"/>
      <c r="C786" s="94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</row>
    <row r="787" spans="1:26" ht="11.25" customHeight="1">
      <c r="A787" s="94"/>
      <c r="B787" s="94"/>
      <c r="C787" s="94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</row>
    <row r="788" spans="1:26" ht="11.25" customHeight="1">
      <c r="A788" s="94"/>
      <c r="B788" s="94"/>
      <c r="C788" s="94"/>
      <c r="D788" s="94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</row>
    <row r="789" spans="1:26" ht="11.25" customHeight="1">
      <c r="A789" s="94"/>
      <c r="B789" s="94"/>
      <c r="C789" s="94"/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</row>
    <row r="790" spans="1:26" ht="11.25" customHeight="1">
      <c r="A790" s="94"/>
      <c r="B790" s="94"/>
      <c r="C790" s="94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</row>
    <row r="791" spans="1:26" ht="11.25" customHeight="1">
      <c r="A791" s="94"/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</row>
    <row r="792" spans="1:26" ht="11.25" customHeight="1">
      <c r="A792" s="94"/>
      <c r="B792" s="94"/>
      <c r="C792" s="94"/>
      <c r="D792" s="94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</row>
    <row r="793" spans="1:26" ht="11.25" customHeight="1">
      <c r="A793" s="94"/>
      <c r="B793" s="94"/>
      <c r="C793" s="94"/>
      <c r="D793" s="94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</row>
    <row r="794" spans="1:26" ht="11.25" customHeight="1">
      <c r="A794" s="94"/>
      <c r="B794" s="94"/>
      <c r="C794" s="94"/>
      <c r="D794" s="94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</row>
    <row r="795" spans="1:26" ht="11.25" customHeight="1">
      <c r="A795" s="94"/>
      <c r="B795" s="94"/>
      <c r="C795" s="94"/>
      <c r="D795" s="94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</row>
    <row r="796" spans="1:26" ht="11.25" customHeight="1">
      <c r="A796" s="94"/>
      <c r="B796" s="94"/>
      <c r="C796" s="94"/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</row>
    <row r="797" spans="1:26" ht="11.25" customHeight="1">
      <c r="A797" s="94"/>
      <c r="B797" s="94"/>
      <c r="C797" s="94"/>
      <c r="D797" s="94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</row>
    <row r="798" spans="1:26" ht="11.25" customHeight="1">
      <c r="A798" s="94"/>
      <c r="B798" s="94"/>
      <c r="C798" s="94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</row>
    <row r="799" spans="1:26" ht="11.25" customHeight="1">
      <c r="A799" s="94"/>
      <c r="B799" s="94"/>
      <c r="C799" s="94"/>
      <c r="D799" s="94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</row>
    <row r="800" spans="1:26" ht="11.25" customHeight="1">
      <c r="A800" s="94"/>
      <c r="B800" s="94"/>
      <c r="C800" s="94"/>
      <c r="D800" s="94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</row>
    <row r="801" spans="1:26" ht="11.25" customHeight="1">
      <c r="A801" s="94"/>
      <c r="B801" s="94"/>
      <c r="C801" s="94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</row>
    <row r="802" spans="1:26" ht="11.25" customHeight="1">
      <c r="A802" s="94"/>
      <c r="B802" s="94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</row>
    <row r="803" spans="1:26" ht="11.25" customHeight="1">
      <c r="A803" s="94"/>
      <c r="B803" s="94"/>
      <c r="C803" s="94"/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</row>
    <row r="804" spans="1:26" ht="11.25" customHeight="1">
      <c r="A804" s="94"/>
      <c r="B804" s="94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</row>
    <row r="805" spans="1:26" ht="11.25" customHeight="1">
      <c r="A805" s="94"/>
      <c r="B805" s="94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</row>
    <row r="806" spans="1:26" ht="11.25" customHeight="1">
      <c r="A806" s="94"/>
      <c r="B806" s="94"/>
      <c r="C806" s="94"/>
      <c r="D806" s="94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</row>
    <row r="807" spans="1:26" ht="11.25" customHeight="1">
      <c r="A807" s="94"/>
      <c r="B807" s="94"/>
      <c r="C807" s="94"/>
      <c r="D807" s="94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</row>
    <row r="808" spans="1:26" ht="11.25" customHeight="1">
      <c r="A808" s="94"/>
      <c r="B808" s="94"/>
      <c r="C808" s="94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</row>
    <row r="809" spans="1:26" ht="11.25" customHeight="1">
      <c r="A809" s="94"/>
      <c r="B809" s="94"/>
      <c r="C809" s="94"/>
      <c r="D809" s="94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</row>
    <row r="810" spans="1:26" ht="11.25" customHeight="1">
      <c r="A810" s="94"/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</row>
    <row r="811" spans="1:26" ht="11.25" customHeight="1">
      <c r="A811" s="94"/>
      <c r="B811" s="94"/>
      <c r="C811" s="94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</row>
    <row r="812" spans="1:26" ht="11.25" customHeight="1">
      <c r="A812" s="94"/>
      <c r="B812" s="94"/>
      <c r="C812" s="94"/>
      <c r="D812" s="94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</row>
    <row r="813" spans="1:26" ht="11.25" customHeight="1">
      <c r="A813" s="94"/>
      <c r="B813" s="94"/>
      <c r="C813" s="94"/>
      <c r="D813" s="94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</row>
    <row r="814" spans="1:26" ht="11.25" customHeight="1">
      <c r="A814" s="94"/>
      <c r="B814" s="94"/>
      <c r="C814" s="94"/>
      <c r="D814" s="94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</row>
    <row r="815" spans="1:26" ht="11.25" customHeight="1">
      <c r="A815" s="94"/>
      <c r="B815" s="94"/>
      <c r="C815" s="94"/>
      <c r="D815" s="94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</row>
    <row r="816" spans="1:26" ht="11.25" customHeight="1">
      <c r="A816" s="94"/>
      <c r="B816" s="94"/>
      <c r="C816" s="94"/>
      <c r="D816" s="94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</row>
    <row r="817" spans="1:26" ht="11.25" customHeight="1">
      <c r="A817" s="94"/>
      <c r="B817" s="94"/>
      <c r="C817" s="94"/>
      <c r="D817" s="94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</row>
    <row r="818" spans="1:26" ht="11.25" customHeight="1">
      <c r="A818" s="94"/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</row>
    <row r="819" spans="1:26" ht="11.25" customHeight="1">
      <c r="A819" s="94"/>
      <c r="B819" s="94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</row>
    <row r="820" spans="1:26" ht="11.25" customHeight="1">
      <c r="A820" s="94"/>
      <c r="B820" s="94"/>
      <c r="C820" s="94"/>
      <c r="D820" s="94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</row>
    <row r="821" spans="1:26" ht="11.25" customHeight="1">
      <c r="A821" s="94"/>
      <c r="B821" s="94"/>
      <c r="C821" s="94"/>
      <c r="D821" s="94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</row>
    <row r="822" spans="1:26" ht="11.25" customHeight="1">
      <c r="A822" s="94"/>
      <c r="B822" s="94"/>
      <c r="C822" s="94"/>
      <c r="D822" s="94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</row>
    <row r="823" spans="1:26" ht="11.25" customHeight="1">
      <c r="A823" s="94"/>
      <c r="B823" s="94"/>
      <c r="C823" s="94"/>
      <c r="D823" s="94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</row>
    <row r="824" spans="1:26" ht="11.25" customHeight="1">
      <c r="A824" s="94"/>
      <c r="B824" s="94"/>
      <c r="C824" s="94"/>
      <c r="D824" s="94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</row>
    <row r="825" spans="1:26" ht="11.25" customHeight="1">
      <c r="A825" s="94"/>
      <c r="B825" s="94"/>
      <c r="C825" s="94"/>
      <c r="D825" s="94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</row>
    <row r="826" spans="1:26" ht="11.25" customHeight="1">
      <c r="A826" s="94"/>
      <c r="B826" s="94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</row>
    <row r="827" spans="1:26" ht="11.25" customHeight="1">
      <c r="A827" s="94"/>
      <c r="B827" s="94"/>
      <c r="C827" s="94"/>
      <c r="D827" s="94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</row>
    <row r="828" spans="1:26" ht="11.25" customHeight="1">
      <c r="A828" s="94"/>
      <c r="B828" s="94"/>
      <c r="C828" s="94"/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</row>
    <row r="829" spans="1:26" ht="11.25" customHeight="1">
      <c r="A829" s="94"/>
      <c r="B829" s="94"/>
      <c r="C829" s="94"/>
      <c r="D829" s="94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</row>
    <row r="830" spans="1:26" ht="11.25" customHeight="1">
      <c r="A830" s="94"/>
      <c r="B830" s="94"/>
      <c r="C830" s="94"/>
      <c r="D830" s="94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</row>
    <row r="831" spans="1:26" ht="11.25" customHeight="1">
      <c r="A831" s="94"/>
      <c r="B831" s="94"/>
      <c r="C831" s="94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</row>
    <row r="832" spans="1:26" ht="11.25" customHeight="1">
      <c r="A832" s="94"/>
      <c r="B832" s="94"/>
      <c r="C832" s="94"/>
      <c r="D832" s="94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</row>
    <row r="833" spans="1:26" ht="11.25" customHeight="1">
      <c r="A833" s="94"/>
      <c r="B833" s="94"/>
      <c r="C833" s="94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</row>
    <row r="834" spans="1:26" ht="11.25" customHeight="1">
      <c r="A834" s="94"/>
      <c r="B834" s="94"/>
      <c r="C834" s="94"/>
      <c r="D834" s="94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</row>
    <row r="835" spans="1:26" ht="11.25" customHeight="1">
      <c r="A835" s="94"/>
      <c r="B835" s="94"/>
      <c r="C835" s="94"/>
      <c r="D835" s="94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</row>
    <row r="836" spans="1:26" ht="11.25" customHeight="1">
      <c r="A836" s="94"/>
      <c r="B836" s="94"/>
      <c r="C836" s="94"/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</row>
    <row r="837" spans="1:26" ht="11.25" customHeight="1">
      <c r="A837" s="94"/>
      <c r="B837" s="94"/>
      <c r="C837" s="94"/>
      <c r="D837" s="94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</row>
    <row r="838" spans="1:26" ht="11.25" customHeight="1">
      <c r="A838" s="94"/>
      <c r="B838" s="94"/>
      <c r="C838" s="94"/>
      <c r="D838" s="94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</row>
    <row r="839" spans="1:26" ht="11.25" customHeight="1">
      <c r="A839" s="94"/>
      <c r="B839" s="94"/>
      <c r="C839" s="94"/>
      <c r="D839" s="94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</row>
    <row r="840" spans="1:26" ht="11.25" customHeight="1">
      <c r="A840" s="94"/>
      <c r="B840" s="94"/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</row>
    <row r="841" spans="1:26" ht="11.25" customHeight="1">
      <c r="A841" s="94"/>
      <c r="B841" s="94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</row>
    <row r="842" spans="1:26" ht="11.25" customHeight="1">
      <c r="A842" s="94"/>
      <c r="B842" s="94"/>
      <c r="C842" s="94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</row>
    <row r="843" spans="1:26" ht="11.25" customHeight="1">
      <c r="A843" s="94"/>
      <c r="B843" s="94"/>
      <c r="C843" s="94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</row>
    <row r="844" spans="1:26" ht="11.25" customHeight="1">
      <c r="A844" s="94"/>
      <c r="B844" s="94"/>
      <c r="C844" s="94"/>
      <c r="D844" s="94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</row>
    <row r="845" spans="1:26" ht="11.25" customHeight="1">
      <c r="A845" s="94"/>
      <c r="B845" s="94"/>
      <c r="C845" s="94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</row>
    <row r="846" spans="1:26" ht="11.25" customHeight="1">
      <c r="A846" s="94"/>
      <c r="B846" s="94"/>
      <c r="C846" s="94"/>
      <c r="D846" s="94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</row>
    <row r="847" spans="1:26" ht="11.25" customHeight="1">
      <c r="A847" s="94"/>
      <c r="B847" s="94"/>
      <c r="C847" s="94"/>
      <c r="D847" s="94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</row>
    <row r="848" spans="1:26" ht="11.25" customHeight="1">
      <c r="A848" s="94"/>
      <c r="B848" s="94"/>
      <c r="C848" s="94"/>
      <c r="D848" s="94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</row>
    <row r="849" spans="1:26" ht="11.25" customHeight="1">
      <c r="A849" s="94"/>
      <c r="B849" s="94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</row>
    <row r="850" spans="1:26" ht="11.25" customHeight="1">
      <c r="A850" s="94"/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</row>
    <row r="851" spans="1:26" ht="11.25" customHeight="1">
      <c r="A851" s="94"/>
      <c r="B851" s="94"/>
      <c r="C851" s="94"/>
      <c r="D851" s="94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</row>
    <row r="852" spans="1:26" ht="11.25" customHeight="1">
      <c r="A852" s="94"/>
      <c r="B852" s="94"/>
      <c r="C852" s="94"/>
      <c r="D852" s="94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</row>
    <row r="853" spans="1:26" ht="11.25" customHeight="1">
      <c r="A853" s="94"/>
      <c r="B853" s="94"/>
      <c r="C853" s="94"/>
      <c r="D853" s="94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</row>
    <row r="854" spans="1:26" ht="11.25" customHeight="1">
      <c r="A854" s="94"/>
      <c r="B854" s="94"/>
      <c r="C854" s="94"/>
      <c r="D854" s="94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</row>
    <row r="855" spans="1:26" ht="11.25" customHeight="1">
      <c r="A855" s="94"/>
      <c r="B855" s="94"/>
      <c r="C855" s="94"/>
      <c r="D855" s="94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</row>
    <row r="856" spans="1:26" ht="11.25" customHeight="1">
      <c r="A856" s="94"/>
      <c r="B856" s="94"/>
      <c r="C856" s="94"/>
      <c r="D856" s="94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</row>
    <row r="857" spans="1:26" ht="11.25" customHeight="1">
      <c r="A857" s="94"/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</row>
    <row r="858" spans="1:26" ht="11.25" customHeight="1">
      <c r="A858" s="94"/>
      <c r="B858" s="94"/>
      <c r="C858" s="94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</row>
    <row r="859" spans="1:26" ht="11.25" customHeight="1">
      <c r="A859" s="94"/>
      <c r="B859" s="94"/>
      <c r="C859" s="94"/>
      <c r="D859" s="94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</row>
    <row r="860" spans="1:26" ht="11.25" customHeight="1">
      <c r="A860" s="94"/>
      <c r="B860" s="94"/>
      <c r="C860" s="94"/>
      <c r="D860" s="94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</row>
    <row r="861" spans="1:26" ht="11.25" customHeight="1">
      <c r="A861" s="94"/>
      <c r="B861" s="94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</row>
    <row r="862" spans="1:26" ht="11.25" customHeight="1">
      <c r="A862" s="94"/>
      <c r="B862" s="94"/>
      <c r="C862" s="94"/>
      <c r="D862" s="94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</row>
    <row r="863" spans="1:26" ht="11.25" customHeight="1">
      <c r="A863" s="94"/>
      <c r="B863" s="94"/>
      <c r="C863" s="94"/>
      <c r="D863" s="94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</row>
    <row r="864" spans="1:26" ht="11.25" customHeight="1">
      <c r="A864" s="94"/>
      <c r="B864" s="94"/>
      <c r="C864" s="94"/>
      <c r="D864" s="94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</row>
    <row r="865" spans="1:26" ht="11.25" customHeight="1">
      <c r="A865" s="94"/>
      <c r="B865" s="94"/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</row>
    <row r="866" spans="1:26" ht="11.25" customHeight="1">
      <c r="A866" s="94"/>
      <c r="B866" s="94"/>
      <c r="C866" s="94"/>
      <c r="D866" s="94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</row>
    <row r="867" spans="1:26" ht="11.25" customHeight="1">
      <c r="A867" s="94"/>
      <c r="B867" s="94"/>
      <c r="C867" s="94"/>
      <c r="D867" s="94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</row>
    <row r="868" spans="1:26" ht="11.25" customHeight="1">
      <c r="A868" s="94"/>
      <c r="B868" s="94"/>
      <c r="C868" s="94"/>
      <c r="D868" s="94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</row>
    <row r="869" spans="1:26" ht="11.25" customHeight="1">
      <c r="A869" s="94"/>
      <c r="B869" s="94"/>
      <c r="C869" s="94"/>
      <c r="D869" s="94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</row>
    <row r="870" spans="1:26" ht="11.25" customHeight="1">
      <c r="A870" s="94"/>
      <c r="B870" s="94"/>
      <c r="C870" s="94"/>
      <c r="D870" s="94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</row>
    <row r="871" spans="1:26" ht="11.25" customHeight="1">
      <c r="A871" s="94"/>
      <c r="B871" s="94"/>
      <c r="C871" s="94"/>
      <c r="D871" s="94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</row>
    <row r="872" spans="1:26" ht="11.25" customHeight="1">
      <c r="A872" s="94"/>
      <c r="B872" s="94"/>
      <c r="C872" s="94"/>
      <c r="D872" s="94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</row>
    <row r="873" spans="1:26" ht="11.25" customHeight="1">
      <c r="A873" s="94"/>
      <c r="B873" s="94"/>
      <c r="C873" s="94"/>
      <c r="D873" s="94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</row>
    <row r="874" spans="1:26" ht="11.25" customHeight="1">
      <c r="A874" s="94"/>
      <c r="B874" s="94"/>
      <c r="C874" s="94"/>
      <c r="D874" s="94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</row>
    <row r="875" spans="1:26" ht="11.25" customHeight="1">
      <c r="A875" s="94"/>
      <c r="B875" s="94"/>
      <c r="C875" s="94"/>
      <c r="D875" s="94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</row>
    <row r="876" spans="1:26" ht="11.25" customHeight="1">
      <c r="A876" s="94"/>
      <c r="B876" s="94"/>
      <c r="C876" s="94"/>
      <c r="D876" s="94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</row>
    <row r="877" spans="1:26" ht="11.25" customHeight="1">
      <c r="A877" s="94"/>
      <c r="B877" s="94"/>
      <c r="C877" s="94"/>
      <c r="D877" s="94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</row>
    <row r="878" spans="1:26" ht="11.25" customHeight="1">
      <c r="A878" s="94"/>
      <c r="B878" s="94"/>
      <c r="C878" s="94"/>
      <c r="D878" s="94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</row>
    <row r="879" spans="1:26" ht="11.25" customHeight="1">
      <c r="A879" s="94"/>
      <c r="B879" s="94"/>
      <c r="C879" s="94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</row>
    <row r="880" spans="1:26" ht="11.25" customHeight="1">
      <c r="A880" s="94"/>
      <c r="B880" s="94"/>
      <c r="C880" s="94"/>
      <c r="D880" s="94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</row>
    <row r="881" spans="1:26" ht="11.25" customHeight="1">
      <c r="A881" s="94"/>
      <c r="B881" s="94"/>
      <c r="C881" s="94"/>
      <c r="D881" s="94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</row>
    <row r="882" spans="1:26" ht="11.25" customHeight="1">
      <c r="A882" s="94"/>
      <c r="B882" s="94"/>
      <c r="C882" s="94"/>
      <c r="D882" s="94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</row>
    <row r="883" spans="1:26" ht="11.25" customHeight="1">
      <c r="A883" s="94"/>
      <c r="B883" s="94"/>
      <c r="C883" s="94"/>
      <c r="D883" s="94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</row>
    <row r="884" spans="1:26" ht="11.25" customHeight="1">
      <c r="A884" s="94"/>
      <c r="B884" s="94"/>
      <c r="C884" s="94"/>
      <c r="D884" s="94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</row>
    <row r="885" spans="1:26" ht="11.25" customHeight="1">
      <c r="A885" s="94"/>
      <c r="B885" s="94"/>
      <c r="C885" s="94"/>
      <c r="D885" s="94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</row>
    <row r="886" spans="1:26" ht="11.25" customHeight="1">
      <c r="A886" s="94"/>
      <c r="B886" s="94"/>
      <c r="C886" s="94"/>
      <c r="D886" s="94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</row>
    <row r="887" spans="1:26" ht="11.25" customHeight="1">
      <c r="A887" s="94"/>
      <c r="B887" s="94"/>
      <c r="C887" s="94"/>
      <c r="D887" s="94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</row>
    <row r="888" spans="1:26" ht="11.25" customHeight="1">
      <c r="A888" s="94"/>
      <c r="B888" s="94"/>
      <c r="C888" s="94"/>
      <c r="D888" s="94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</row>
    <row r="889" spans="1:26" ht="11.25" customHeight="1">
      <c r="A889" s="94"/>
      <c r="B889" s="94"/>
      <c r="C889" s="94"/>
      <c r="D889" s="94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</row>
    <row r="890" spans="1:26" ht="11.25" customHeight="1">
      <c r="A890" s="94"/>
      <c r="B890" s="94"/>
      <c r="C890" s="94"/>
      <c r="D890" s="94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</row>
    <row r="891" spans="1:26" ht="11.25" customHeight="1">
      <c r="A891" s="94"/>
      <c r="B891" s="94"/>
      <c r="C891" s="94"/>
      <c r="D891" s="94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</row>
    <row r="892" spans="1:26" ht="11.25" customHeight="1">
      <c r="A892" s="94"/>
      <c r="B892" s="94"/>
      <c r="C892" s="94"/>
      <c r="D892" s="94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</row>
    <row r="893" spans="1:26" ht="11.25" customHeight="1">
      <c r="A893" s="94"/>
      <c r="B893" s="94"/>
      <c r="C893" s="94"/>
      <c r="D893" s="94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</row>
    <row r="894" spans="1:26" ht="11.25" customHeight="1">
      <c r="A894" s="94"/>
      <c r="B894" s="94"/>
      <c r="C894" s="94"/>
      <c r="D894" s="94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</row>
    <row r="895" spans="1:26" ht="11.25" customHeight="1">
      <c r="A895" s="94"/>
      <c r="B895" s="94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</row>
    <row r="896" spans="1:26" ht="11.25" customHeight="1">
      <c r="A896" s="94"/>
      <c r="B896" s="94"/>
      <c r="C896" s="94"/>
      <c r="D896" s="94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</row>
    <row r="897" spans="1:26" ht="11.25" customHeight="1">
      <c r="A897" s="94"/>
      <c r="B897" s="94"/>
      <c r="C897" s="94"/>
      <c r="D897" s="94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</row>
    <row r="898" spans="1:26" ht="11.25" customHeight="1">
      <c r="A898" s="94"/>
      <c r="B898" s="94"/>
      <c r="C898" s="94"/>
      <c r="D898" s="94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</row>
    <row r="899" spans="1:26" ht="11.25" customHeight="1">
      <c r="A899" s="94"/>
      <c r="B899" s="94"/>
      <c r="C899" s="94"/>
      <c r="D899" s="94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</row>
    <row r="900" spans="1:26" ht="11.25" customHeight="1">
      <c r="A900" s="94"/>
      <c r="B900" s="94"/>
      <c r="C900" s="94"/>
      <c r="D900" s="94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</row>
    <row r="901" spans="1:26" ht="11.25" customHeight="1">
      <c r="A901" s="94"/>
      <c r="B901" s="94"/>
      <c r="C901" s="94"/>
      <c r="D901" s="94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</row>
    <row r="902" spans="1:26" ht="11.25" customHeight="1">
      <c r="A902" s="94"/>
      <c r="B902" s="94"/>
      <c r="C902" s="94"/>
      <c r="D902" s="94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</row>
    <row r="903" spans="1:26" ht="11.25" customHeight="1">
      <c r="A903" s="94"/>
      <c r="B903" s="94"/>
      <c r="C903" s="94"/>
      <c r="D903" s="94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</row>
    <row r="904" spans="1:26" ht="11.25" customHeight="1">
      <c r="A904" s="94"/>
      <c r="B904" s="94"/>
      <c r="C904" s="94"/>
      <c r="D904" s="94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</row>
    <row r="905" spans="1:26" ht="11.25" customHeight="1">
      <c r="A905" s="94"/>
      <c r="B905" s="94"/>
      <c r="C905" s="94"/>
      <c r="D905" s="94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</row>
    <row r="906" spans="1:26" ht="11.25" customHeight="1">
      <c r="A906" s="94"/>
      <c r="B906" s="94"/>
      <c r="C906" s="94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</row>
    <row r="907" spans="1:26" ht="11.25" customHeight="1">
      <c r="A907" s="94"/>
      <c r="B907" s="94"/>
      <c r="C907" s="94"/>
      <c r="D907" s="94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</row>
    <row r="908" spans="1:26" ht="11.25" customHeight="1">
      <c r="A908" s="94"/>
      <c r="B908" s="94"/>
      <c r="C908" s="94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</row>
    <row r="909" spans="1:26" ht="11.25" customHeight="1">
      <c r="A909" s="94"/>
      <c r="B909" s="94"/>
      <c r="C909" s="94"/>
      <c r="D909" s="94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</row>
    <row r="910" spans="1:26" ht="11.25" customHeight="1">
      <c r="A910" s="94"/>
      <c r="B910" s="94"/>
      <c r="C910" s="94"/>
      <c r="D910" s="94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</row>
    <row r="911" spans="1:26" ht="11.25" customHeight="1">
      <c r="A911" s="94"/>
      <c r="B911" s="94"/>
      <c r="C911" s="94"/>
      <c r="D911" s="94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</row>
    <row r="912" spans="1:26" ht="11.25" customHeight="1">
      <c r="A912" s="94"/>
      <c r="B912" s="94"/>
      <c r="C912" s="94"/>
      <c r="D912" s="94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</row>
    <row r="913" spans="1:26" ht="11.25" customHeight="1">
      <c r="A913" s="94"/>
      <c r="B913" s="94"/>
      <c r="C913" s="94"/>
      <c r="D913" s="94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</row>
    <row r="914" spans="1:26" ht="11.25" customHeight="1">
      <c r="A914" s="94"/>
      <c r="B914" s="94"/>
      <c r="C914" s="94"/>
      <c r="D914" s="94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</row>
    <row r="915" spans="1:26" ht="11.25" customHeight="1">
      <c r="A915" s="94"/>
      <c r="B915" s="94"/>
      <c r="C915" s="94"/>
      <c r="D915" s="94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</row>
    <row r="916" spans="1:26" ht="11.25" customHeight="1">
      <c r="A916" s="94"/>
      <c r="B916" s="94"/>
      <c r="C916" s="94"/>
      <c r="D916" s="94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</row>
    <row r="917" spans="1:26" ht="11.25" customHeight="1">
      <c r="A917" s="94"/>
      <c r="B917" s="94"/>
      <c r="C917" s="94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</row>
    <row r="918" spans="1:26" ht="11.25" customHeight="1">
      <c r="A918" s="94"/>
      <c r="B918" s="94"/>
      <c r="C918" s="94"/>
      <c r="D918" s="94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</row>
    <row r="919" spans="1:26" ht="11.25" customHeight="1">
      <c r="A919" s="94"/>
      <c r="B919" s="94"/>
      <c r="C919" s="94"/>
      <c r="D919" s="94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</row>
    <row r="920" spans="1:26" ht="11.25" customHeight="1">
      <c r="A920" s="94"/>
      <c r="B920" s="94"/>
      <c r="C920" s="94"/>
      <c r="D920" s="94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</row>
    <row r="921" spans="1:26" ht="11.25" customHeight="1">
      <c r="A921" s="94"/>
      <c r="B921" s="94"/>
      <c r="C921" s="94"/>
      <c r="D921" s="94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</row>
    <row r="922" spans="1:26" ht="11.25" customHeight="1">
      <c r="A922" s="94"/>
      <c r="B922" s="94"/>
      <c r="C922" s="94"/>
      <c r="D922" s="94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</row>
    <row r="923" spans="1:26" ht="11.25" customHeight="1">
      <c r="A923" s="94"/>
      <c r="B923" s="94"/>
      <c r="C923" s="94"/>
      <c r="D923" s="94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</row>
    <row r="924" spans="1:26" ht="11.25" customHeight="1">
      <c r="A924" s="94"/>
      <c r="B924" s="94"/>
      <c r="C924" s="94"/>
      <c r="D924" s="94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</row>
    <row r="925" spans="1:26" ht="11.25" customHeight="1">
      <c r="A925" s="94"/>
      <c r="B925" s="94"/>
      <c r="C925" s="94"/>
      <c r="D925" s="94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</row>
    <row r="926" spans="1:26" ht="11.25" customHeight="1">
      <c r="A926" s="94"/>
      <c r="B926" s="94"/>
      <c r="C926" s="94"/>
      <c r="D926" s="94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</row>
    <row r="927" spans="1:26" ht="11.25" customHeight="1">
      <c r="A927" s="94"/>
      <c r="B927" s="94"/>
      <c r="C927" s="94"/>
      <c r="D927" s="94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</row>
    <row r="928" spans="1:26" ht="11.25" customHeight="1">
      <c r="A928" s="94"/>
      <c r="B928" s="94"/>
      <c r="C928" s="94"/>
      <c r="D928" s="94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</row>
    <row r="929" spans="1:26" ht="11.25" customHeight="1">
      <c r="A929" s="94"/>
      <c r="B929" s="94"/>
      <c r="C929" s="94"/>
      <c r="D929" s="94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</row>
    <row r="930" spans="1:26" ht="11.25" customHeight="1">
      <c r="A930" s="94"/>
      <c r="B930" s="94"/>
      <c r="C930" s="94"/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</row>
    <row r="931" spans="1:26" ht="11.25" customHeight="1">
      <c r="A931" s="94"/>
      <c r="B931" s="94"/>
      <c r="C931" s="94"/>
      <c r="D931" s="94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</row>
    <row r="932" spans="1:26" ht="11.25" customHeight="1">
      <c r="A932" s="94"/>
      <c r="B932" s="94"/>
      <c r="C932" s="94"/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</row>
    <row r="933" spans="1:26" ht="11.25" customHeight="1">
      <c r="A933" s="94"/>
      <c r="B933" s="94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</row>
    <row r="934" spans="1:26" ht="11.25" customHeight="1">
      <c r="A934" s="94"/>
      <c r="B934" s="94"/>
      <c r="C934" s="94"/>
      <c r="D934" s="94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</row>
    <row r="935" spans="1:26" ht="11.25" customHeight="1">
      <c r="A935" s="94"/>
      <c r="B935" s="94"/>
      <c r="C935" s="94"/>
      <c r="D935" s="94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</row>
    <row r="936" spans="1:26" ht="11.25" customHeight="1">
      <c r="A936" s="94"/>
      <c r="B936" s="94"/>
      <c r="C936" s="94"/>
      <c r="D936" s="94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</row>
    <row r="937" spans="1:26" ht="11.25" customHeight="1">
      <c r="A937" s="94"/>
      <c r="B937" s="94"/>
      <c r="C937" s="94"/>
      <c r="D937" s="94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</row>
    <row r="938" spans="1:26" ht="11.25" customHeight="1">
      <c r="A938" s="94"/>
      <c r="B938" s="94"/>
      <c r="C938" s="94"/>
      <c r="D938" s="94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</row>
    <row r="939" spans="1:26" ht="11.25" customHeight="1">
      <c r="A939" s="94"/>
      <c r="B939" s="94"/>
      <c r="C939" s="94"/>
      <c r="D939" s="94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</row>
    <row r="940" spans="1:26" ht="11.25" customHeight="1">
      <c r="A940" s="94"/>
      <c r="B940" s="94"/>
      <c r="C940" s="94"/>
      <c r="D940" s="94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</row>
    <row r="941" spans="1:26" ht="11.25" customHeight="1">
      <c r="A941" s="94"/>
      <c r="B941" s="94"/>
      <c r="C941" s="94"/>
      <c r="D941" s="94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</row>
    <row r="942" spans="1:26" ht="11.25" customHeight="1">
      <c r="A942" s="94"/>
      <c r="B942" s="94"/>
      <c r="C942" s="94"/>
      <c r="D942" s="94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</row>
    <row r="943" spans="1:26" ht="11.25" customHeight="1">
      <c r="A943" s="94"/>
      <c r="B943" s="94"/>
      <c r="C943" s="94"/>
      <c r="D943" s="94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</row>
    <row r="944" spans="1:26" ht="11.25" customHeight="1">
      <c r="A944" s="94"/>
      <c r="B944" s="94"/>
      <c r="C944" s="94"/>
      <c r="D944" s="94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</row>
    <row r="945" spans="1:26" ht="11.25" customHeight="1">
      <c r="A945" s="94"/>
      <c r="B945" s="94"/>
      <c r="C945" s="94"/>
      <c r="D945" s="94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</row>
    <row r="946" spans="1:26" ht="11.25" customHeight="1">
      <c r="A946" s="94"/>
      <c r="B946" s="94"/>
      <c r="C946" s="94"/>
      <c r="D946" s="94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</row>
    <row r="947" spans="1:26" ht="11.25" customHeight="1">
      <c r="A947" s="94"/>
      <c r="B947" s="94"/>
      <c r="C947" s="94"/>
      <c r="D947" s="94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</row>
    <row r="948" spans="1:26" ht="11.25" customHeight="1">
      <c r="A948" s="94"/>
      <c r="B948" s="94"/>
      <c r="C948" s="94"/>
      <c r="D948" s="94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</row>
    <row r="949" spans="1:26" ht="11.25" customHeight="1">
      <c r="A949" s="94"/>
      <c r="B949" s="94"/>
      <c r="C949" s="94"/>
      <c r="D949" s="94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</row>
    <row r="950" spans="1:26" ht="11.25" customHeight="1">
      <c r="A950" s="94"/>
      <c r="B950" s="94"/>
      <c r="C950" s="94"/>
      <c r="D950" s="94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</row>
    <row r="951" spans="1:26" ht="11.25" customHeight="1">
      <c r="A951" s="94"/>
      <c r="B951" s="94"/>
      <c r="C951" s="94"/>
      <c r="D951" s="94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</row>
    <row r="952" spans="1:26" ht="11.25" customHeight="1">
      <c r="A952" s="94"/>
      <c r="B952" s="94"/>
      <c r="C952" s="94"/>
      <c r="D952" s="94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</row>
    <row r="953" spans="1:26" ht="11.25" customHeight="1">
      <c r="A953" s="94"/>
      <c r="B953" s="94"/>
      <c r="C953" s="94"/>
      <c r="D953" s="94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</row>
    <row r="954" spans="1:26" ht="11.25" customHeight="1">
      <c r="A954" s="94"/>
      <c r="B954" s="94"/>
      <c r="C954" s="94"/>
      <c r="D954" s="94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</row>
    <row r="955" spans="1:26" ht="11.25" customHeight="1">
      <c r="A955" s="94"/>
      <c r="B955" s="94"/>
      <c r="C955" s="94"/>
      <c r="D955" s="94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</row>
    <row r="956" spans="1:26" ht="11.25" customHeight="1">
      <c r="A956" s="94"/>
      <c r="B956" s="94"/>
      <c r="C956" s="94"/>
      <c r="D956" s="94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</row>
    <row r="957" spans="1:26" ht="11.25" customHeight="1">
      <c r="A957" s="94"/>
      <c r="B957" s="94"/>
      <c r="C957" s="94"/>
      <c r="D957" s="94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</row>
    <row r="958" spans="1:26" ht="11.25" customHeight="1">
      <c r="A958" s="94"/>
      <c r="B958" s="94"/>
      <c r="C958" s="94"/>
      <c r="D958" s="94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</row>
    <row r="959" spans="1:26" ht="11.25" customHeight="1">
      <c r="A959" s="94"/>
      <c r="B959" s="94"/>
      <c r="C959" s="94"/>
      <c r="D959" s="94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</row>
    <row r="960" spans="1:26" ht="11.25" customHeight="1">
      <c r="A960" s="94"/>
      <c r="B960" s="94"/>
      <c r="C960" s="94"/>
      <c r="D960" s="94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</row>
    <row r="961" spans="1:26" ht="11.25" customHeight="1">
      <c r="A961" s="94"/>
      <c r="B961" s="94"/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</row>
    <row r="962" spans="1:26" ht="11.25" customHeight="1">
      <c r="A962" s="94"/>
      <c r="B962" s="94"/>
      <c r="C962" s="94"/>
      <c r="D962" s="94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</row>
    <row r="963" spans="1:26" ht="11.25" customHeight="1">
      <c r="A963" s="94"/>
      <c r="B963" s="94"/>
      <c r="C963" s="94"/>
      <c r="D963" s="94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</row>
    <row r="964" spans="1:26" ht="11.25" customHeight="1">
      <c r="A964" s="94"/>
      <c r="B964" s="94"/>
      <c r="C964" s="94"/>
      <c r="D964" s="94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</row>
    <row r="965" spans="1:26" ht="11.25" customHeight="1">
      <c r="A965" s="94"/>
      <c r="B965" s="94"/>
      <c r="C965" s="94"/>
      <c r="D965" s="94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</row>
    <row r="966" spans="1:26" ht="11.25" customHeight="1">
      <c r="A966" s="94"/>
      <c r="B966" s="94"/>
      <c r="C966" s="94"/>
      <c r="D966" s="94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</row>
    <row r="967" spans="1:26" ht="11.25" customHeight="1">
      <c r="A967" s="94"/>
      <c r="B967" s="94"/>
      <c r="C967" s="94"/>
      <c r="D967" s="94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</row>
    <row r="968" spans="1:26" ht="11.25" customHeight="1">
      <c r="A968" s="94"/>
      <c r="B968" s="94"/>
      <c r="C968" s="94"/>
      <c r="D968" s="94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</row>
    <row r="969" spans="1:26" ht="11.25" customHeight="1">
      <c r="A969" s="94"/>
      <c r="B969" s="94"/>
      <c r="C969" s="94"/>
      <c r="D969" s="94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</row>
    <row r="970" spans="1:26" ht="11.25" customHeight="1">
      <c r="A970" s="94"/>
      <c r="B970" s="94"/>
      <c r="C970" s="94"/>
      <c r="D970" s="94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</row>
    <row r="971" spans="1:26" ht="11.25" customHeight="1">
      <c r="A971" s="94"/>
      <c r="B971" s="94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</row>
    <row r="972" spans="1:26" ht="11.25" customHeight="1">
      <c r="A972" s="94"/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</row>
    <row r="973" spans="1:26" ht="11.25" customHeight="1">
      <c r="A973" s="94"/>
      <c r="B973" s="94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</row>
    <row r="974" spans="1:26" ht="11.25" customHeight="1">
      <c r="A974" s="94"/>
      <c r="B974" s="94"/>
      <c r="C974" s="94"/>
      <c r="D974" s="94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</row>
    <row r="975" spans="1:26" ht="11.25" customHeight="1">
      <c r="A975" s="94"/>
      <c r="B975" s="94"/>
      <c r="C975" s="94"/>
      <c r="D975" s="94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</row>
    <row r="976" spans="1:26" ht="11.25" customHeight="1">
      <c r="A976" s="94"/>
      <c r="B976" s="94"/>
      <c r="C976" s="94"/>
      <c r="D976" s="94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</row>
    <row r="977" spans="1:26" ht="11.25" customHeight="1">
      <c r="A977" s="94"/>
      <c r="B977" s="94"/>
      <c r="C977" s="94"/>
      <c r="D977" s="94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</row>
    <row r="978" spans="1:26" ht="11.25" customHeight="1">
      <c r="A978" s="94"/>
      <c r="B978" s="94"/>
      <c r="C978" s="94"/>
      <c r="D978" s="94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</row>
    <row r="979" spans="1:26" ht="11.25" customHeight="1">
      <c r="A979" s="94"/>
      <c r="B979" s="94"/>
      <c r="C979" s="94"/>
      <c r="D979" s="94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</row>
    <row r="980" spans="1:26" ht="11.25" customHeight="1">
      <c r="A980" s="94"/>
      <c r="B980" s="94"/>
      <c r="C980" s="94"/>
      <c r="D980" s="94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</row>
    <row r="981" spans="1:26" ht="11.25" customHeight="1">
      <c r="A981" s="94"/>
      <c r="B981" s="94"/>
      <c r="C981" s="94"/>
      <c r="D981" s="94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</row>
    <row r="982" spans="1:26" ht="11.25" customHeight="1">
      <c r="A982" s="94"/>
      <c r="B982" s="94"/>
      <c r="C982" s="94"/>
      <c r="D982" s="94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</row>
    <row r="983" spans="1:26" ht="11.25" customHeight="1">
      <c r="A983" s="94"/>
      <c r="B983" s="94"/>
      <c r="C983" s="94"/>
      <c r="D983" s="94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</row>
    <row r="984" spans="1:26" ht="11.25" customHeight="1">
      <c r="A984" s="94"/>
      <c r="B984" s="94"/>
      <c r="C984" s="94"/>
      <c r="D984" s="94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</row>
    <row r="985" spans="1:26" ht="11.25" customHeight="1">
      <c r="A985" s="94"/>
      <c r="B985" s="94"/>
      <c r="C985" s="94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</row>
    <row r="986" spans="1:26" ht="11.25" customHeight="1">
      <c r="A986" s="94"/>
      <c r="B986" s="94"/>
      <c r="C986" s="94"/>
      <c r="D986" s="94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</row>
    <row r="987" spans="1:26" ht="11.25" customHeight="1">
      <c r="A987" s="94"/>
      <c r="B987" s="94"/>
      <c r="C987" s="94"/>
      <c r="D987" s="94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</row>
    <row r="988" spans="1:26" ht="11.25" customHeight="1">
      <c r="A988" s="94"/>
      <c r="B988" s="94"/>
      <c r="C988" s="94"/>
      <c r="D988" s="94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</row>
    <row r="989" spans="1:26" ht="11.25" customHeight="1">
      <c r="A989" s="94"/>
      <c r="B989" s="94"/>
      <c r="C989" s="94"/>
      <c r="D989" s="94"/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Z989" s="94"/>
    </row>
    <row r="990" spans="1:26" ht="11.25" customHeight="1">
      <c r="A990" s="94"/>
      <c r="B990" s="94"/>
      <c r="C990" s="94"/>
      <c r="D990" s="94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</row>
    <row r="991" spans="1:26" ht="11.25" customHeight="1">
      <c r="A991" s="94"/>
      <c r="B991" s="94"/>
      <c r="C991" s="94"/>
      <c r="D991" s="94"/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Z991" s="94"/>
    </row>
    <row r="992" spans="1:26" ht="11.25" customHeight="1">
      <c r="A992" s="94"/>
      <c r="B992" s="94"/>
      <c r="C992" s="94"/>
      <c r="D992" s="94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</row>
    <row r="993" spans="1:26" ht="11.25" customHeight="1">
      <c r="A993" s="94"/>
      <c r="B993" s="94"/>
      <c r="C993" s="94"/>
      <c r="D993" s="94"/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Z993" s="94"/>
    </row>
    <row r="994" spans="1:26" ht="11.25" customHeight="1">
      <c r="A994" s="94"/>
      <c r="B994" s="94"/>
      <c r="C994" s="94"/>
      <c r="D994" s="94"/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Z994" s="94"/>
    </row>
    <row r="995" spans="1:26" ht="11.25" customHeight="1">
      <c r="A995" s="94"/>
      <c r="B995" s="94"/>
      <c r="C995" s="94"/>
      <c r="D995" s="94"/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Z995" s="94"/>
    </row>
    <row r="996" spans="1:26" ht="11.25" customHeight="1">
      <c r="A996" s="94"/>
      <c r="B996" s="94"/>
      <c r="C996" s="94"/>
      <c r="D996" s="94"/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Z996" s="94"/>
    </row>
    <row r="997" spans="1:26" ht="11.25" customHeight="1">
      <c r="A997" s="94"/>
      <c r="B997" s="94"/>
      <c r="C997" s="94"/>
      <c r="D997" s="94"/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</row>
    <row r="998" spans="1:26" ht="11.25" customHeight="1">
      <c r="A998" s="94"/>
      <c r="B998" s="94"/>
      <c r="C998" s="94"/>
      <c r="D998" s="94"/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Z998" s="94"/>
    </row>
    <row r="999" spans="1:26" ht="11.25" customHeight="1">
      <c r="A999" s="94"/>
      <c r="B999" s="94"/>
      <c r="C999" s="94"/>
      <c r="D999" s="94"/>
      <c r="E999" s="94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Z999" s="94"/>
    </row>
    <row r="1000" spans="1:26" ht="11.25" customHeight="1">
      <c r="A1000" s="94"/>
      <c r="B1000" s="94"/>
      <c r="C1000" s="94"/>
      <c r="D1000" s="94"/>
      <c r="E1000" s="94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  <c r="X1000" s="94"/>
      <c r="Y1000" s="94"/>
      <c r="Z1000" s="94"/>
    </row>
  </sheetData>
  <mergeCells count="2">
    <mergeCell ref="B10:C10"/>
    <mergeCell ref="B12:C13"/>
  </mergeCells>
  <pageMargins left="0.23622047244094491" right="0.23622047244094491" top="0.35433070866141736" bottom="0.35433070866141736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workbookViewId="0"/>
  </sheetViews>
  <sheetFormatPr baseColWidth="10" defaultColWidth="14.42578125" defaultRowHeight="15" customHeight="1"/>
  <cols>
    <col min="1" max="2" width="4.28515625" customWidth="1"/>
    <col min="3" max="3" width="18.5703125" customWidth="1"/>
    <col min="4" max="4" width="4.28515625" customWidth="1"/>
    <col min="5" max="5" width="18.5703125" customWidth="1"/>
    <col min="6" max="6" width="4.28515625" customWidth="1"/>
    <col min="7" max="7" width="18.5703125" customWidth="1"/>
    <col min="8" max="8" width="4.28515625" customWidth="1"/>
    <col min="9" max="9" width="18.5703125" customWidth="1"/>
    <col min="10" max="10" width="4.28515625" customWidth="1"/>
    <col min="11" max="26" width="10.7109375" customWidth="1"/>
  </cols>
  <sheetData>
    <row r="1" spans="1:26" ht="12" customHeight="1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6" ht="12" customHeight="1">
      <c r="A2" s="120" t="str">
        <f>'Caratula POA'!C9</f>
        <v>UNIDAD DE ANALISIS E INTELIGENCIA U.D.A. I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1:26" ht="12" customHeight="1">
      <c r="A3" s="120" t="s">
        <v>156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2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12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2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2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2.75" customHeight="1">
      <c r="A8" s="121"/>
      <c r="B8" s="121"/>
      <c r="C8" s="216" t="s">
        <v>157</v>
      </c>
      <c r="D8" s="121"/>
      <c r="E8" s="121"/>
      <c r="F8" s="121"/>
      <c r="G8" s="216" t="s">
        <v>158</v>
      </c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2" customHeight="1">
      <c r="A9" s="121"/>
      <c r="B9" s="121"/>
      <c r="C9" s="217"/>
      <c r="D9" s="121"/>
      <c r="E9" s="121"/>
      <c r="F9" s="121"/>
      <c r="G9" s="217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ht="12" customHeight="1">
      <c r="A10" s="121"/>
      <c r="B10" s="121"/>
      <c r="C10" s="217"/>
      <c r="D10" s="121"/>
      <c r="E10" s="121"/>
      <c r="F10" s="121"/>
      <c r="G10" s="217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spans="1:26" ht="12" customHeight="1">
      <c r="A11" s="121"/>
      <c r="B11" s="121"/>
      <c r="C11" s="218"/>
      <c r="D11" s="121"/>
      <c r="E11" s="121"/>
      <c r="F11" s="121"/>
      <c r="G11" s="218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spans="1:26" ht="12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ht="12" customHeight="1">
      <c r="A13" s="121" t="s">
        <v>159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</row>
    <row r="14" spans="1:26" ht="12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6" ht="12" customHeight="1">
      <c r="A15" s="121"/>
      <c r="B15" s="219"/>
      <c r="C15" s="164"/>
      <c r="D15" s="164"/>
      <c r="E15" s="164"/>
      <c r="F15" s="164"/>
      <c r="G15" s="164"/>
      <c r="H15" s="164"/>
      <c r="I15" s="187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1:26" ht="12" customHeight="1">
      <c r="A16" s="121"/>
      <c r="B16" s="220"/>
      <c r="C16" s="166"/>
      <c r="D16" s="166"/>
      <c r="E16" s="166"/>
      <c r="F16" s="166"/>
      <c r="G16" s="166"/>
      <c r="H16" s="166"/>
      <c r="I16" s="189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6" ht="12" customHeight="1">
      <c r="A17" s="121"/>
      <c r="B17" s="221"/>
      <c r="C17" s="162"/>
      <c r="D17" s="162"/>
      <c r="E17" s="162"/>
      <c r="F17" s="162"/>
      <c r="G17" s="162"/>
      <c r="H17" s="162"/>
      <c r="I17" s="19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ht="12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spans="1:26" ht="12" customHeight="1">
      <c r="A19" s="121" t="s">
        <v>160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</row>
    <row r="20" spans="1:26" ht="12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</row>
    <row r="21" spans="1:26" ht="12" customHeight="1">
      <c r="A21" s="121"/>
      <c r="B21" s="121"/>
      <c r="C21" s="216" t="s">
        <v>161</v>
      </c>
      <c r="D21" s="121"/>
      <c r="E21" s="216" t="s">
        <v>162</v>
      </c>
      <c r="F21" s="121"/>
      <c r="G21" s="216" t="s">
        <v>163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</row>
    <row r="22" spans="1:26" ht="12" customHeight="1">
      <c r="A22" s="121"/>
      <c r="B22" s="121"/>
      <c r="C22" s="217"/>
      <c r="D22" s="121"/>
      <c r="E22" s="217"/>
      <c r="F22" s="121"/>
      <c r="G22" s="217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</row>
    <row r="23" spans="1:26" ht="12" customHeight="1">
      <c r="A23" s="121"/>
      <c r="B23" s="121"/>
      <c r="C23" s="217"/>
      <c r="D23" s="121"/>
      <c r="E23" s="217"/>
      <c r="F23" s="121"/>
      <c r="G23" s="217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</row>
    <row r="24" spans="1:26" ht="12" customHeight="1">
      <c r="A24" s="121"/>
      <c r="B24" s="121"/>
      <c r="C24" s="218"/>
      <c r="D24" s="121"/>
      <c r="E24" s="218"/>
      <c r="F24" s="121"/>
      <c r="G24" s="218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</row>
    <row r="25" spans="1:26" ht="12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</row>
    <row r="26" spans="1:26" ht="12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</row>
    <row r="27" spans="1:26" ht="12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</row>
    <row r="28" spans="1:26" ht="12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</row>
    <row r="29" spans="1:26" ht="12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12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spans="1:26" ht="12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1:26" ht="12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</row>
    <row r="33" spans="1:26" ht="12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</row>
    <row r="34" spans="1:26" ht="12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</row>
    <row r="35" spans="1:26" ht="12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</row>
    <row r="36" spans="1:26" ht="12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12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12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 ht="12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 ht="12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 ht="12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 ht="12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:26" ht="12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 ht="12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:26" ht="12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:26" ht="12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:26" ht="12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 ht="12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:26" ht="12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:26" ht="12" customHeight="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:26" ht="12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:26" ht="12" customHeight="1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:26" ht="12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:26" ht="12" customHeight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:26" ht="12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:26" ht="12" customHeight="1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:26" ht="12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:26" ht="12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:26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:26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:26" ht="12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:26" ht="12" customHeight="1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:26" ht="12" customHeight="1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:26" ht="12" customHeight="1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:26" ht="12" customHeight="1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:26" ht="12" customHeight="1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:26" ht="12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:26" ht="12" customHeight="1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:26" ht="12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:26" ht="12" customHeight="1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:26" ht="12" customHeight="1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:26" ht="12" customHeight="1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:26" ht="12" customHeight="1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:26" ht="12" customHeight="1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:26" ht="12" customHeight="1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:26" ht="12" customHeight="1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:26" ht="12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:26" ht="12" customHeight="1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:26" ht="12" customHeight="1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:26" ht="12" customHeight="1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:26" ht="12" customHeight="1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:26" ht="12" customHeight="1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:26" ht="12" customHeight="1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:26" ht="12" customHeight="1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:26" ht="12" customHeight="1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:26" ht="12" customHeight="1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:26" ht="12" customHeight="1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:26" ht="12" customHeight="1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:26" ht="12" customHeight="1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:26" ht="12" customHeight="1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:26" ht="12" customHeight="1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:26" ht="12" customHeight="1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:26" ht="12" customHeight="1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:26" ht="12" customHeight="1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:26" ht="12" customHeight="1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:26" ht="12" customHeight="1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:26" ht="12" customHeight="1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:26" ht="12" customHeight="1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:26" ht="12" customHeight="1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:26" ht="12" customHeight="1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:26" ht="12" customHeight="1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:26" ht="12" customHeight="1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:26" ht="12" customHeight="1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:26" ht="12" customHeight="1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:26" ht="12" customHeight="1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:26" ht="12" customHeight="1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:26" ht="12" customHeight="1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:26" ht="12" customHeight="1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:26" ht="12" customHeight="1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:26" ht="12" customHeight="1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:26" ht="12" customHeight="1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:26" ht="12" customHeight="1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:26" ht="12" customHeight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:26" ht="12" customHeight="1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:26" ht="12" customHeight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:26" ht="12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:26" ht="12" customHeigh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:26" ht="12" customHeight="1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:26" ht="12" customHeight="1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:26" ht="12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:26" ht="12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:26" ht="12" customHeight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:26" ht="12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:26" ht="12" customHeight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:26" ht="12" customHeight="1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:26" ht="12" customHeight="1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:26" ht="12" customHeight="1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:26" ht="12" customHeight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:26" ht="12" customHeight="1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:26" ht="12" customHeight="1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:26" ht="12" customHeight="1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:26" ht="12" customHeight="1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:26" ht="12" customHeight="1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:26" ht="12" customHeight="1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:26" ht="12" customHeight="1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:26" ht="12" customHeight="1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:26" ht="12" customHeight="1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:26" ht="12" customHeight="1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:26" ht="12" customHeight="1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:26" ht="12" customHeight="1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:26" ht="12" customHeight="1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:26" ht="12" customHeight="1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:26" ht="12" customHeight="1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:26" ht="12" customHeight="1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:26" ht="12" customHeight="1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:26" ht="12" customHeight="1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:26" ht="12" customHeight="1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:26" ht="12" customHeight="1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:26" ht="12" customHeight="1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:26" ht="12" customHeight="1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:26" ht="12" customHeight="1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:26" ht="12" customHeight="1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:26" ht="12" customHeight="1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:26" ht="12" customHeight="1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:26" ht="12" customHeight="1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:26" ht="12" customHeight="1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:26" ht="12" customHeight="1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:26" ht="12" customHeight="1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:26" ht="12" customHeight="1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:26" ht="12" customHeight="1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:26" ht="12" customHeight="1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:26" ht="12" customHeight="1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:26" ht="12" customHeight="1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:26" ht="12" customHeight="1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</row>
    <row r="165" spans="1:26" ht="12" customHeight="1">
      <c r="A165" s="12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</row>
    <row r="166" spans="1:26" ht="12" customHeight="1">
      <c r="A166" s="121"/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</row>
    <row r="167" spans="1:26" ht="12" customHeight="1">
      <c r="A167" s="121"/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</row>
    <row r="168" spans="1:26" ht="12" customHeight="1">
      <c r="A168" s="121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</row>
    <row r="169" spans="1:26" ht="12" customHeight="1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</row>
    <row r="170" spans="1:26" ht="12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</row>
    <row r="171" spans="1:26" ht="12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</row>
    <row r="172" spans="1:26" ht="12" customHeight="1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</row>
    <row r="173" spans="1:26" ht="12" customHeight="1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</row>
    <row r="174" spans="1:26" ht="12" customHeight="1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</row>
    <row r="175" spans="1:26" ht="12" customHeight="1">
      <c r="A175" s="121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</row>
    <row r="176" spans="1:26" ht="12" customHeight="1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</row>
    <row r="177" spans="1:26" ht="12" customHeight="1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</row>
    <row r="178" spans="1:26" ht="12" customHeight="1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</row>
    <row r="179" spans="1:26" ht="12" customHeight="1">
      <c r="A179" s="121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</row>
    <row r="180" spans="1:26" ht="12" customHeight="1">
      <c r="A180" s="121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</row>
    <row r="181" spans="1:26" ht="12" customHeight="1">
      <c r="A181" s="121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</row>
    <row r="182" spans="1:26" ht="12" customHeight="1">
      <c r="A182" s="121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</row>
    <row r="183" spans="1:26" ht="12" customHeight="1">
      <c r="A183" s="121"/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</row>
    <row r="184" spans="1:26" ht="12" customHeight="1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</row>
    <row r="185" spans="1:26" ht="12" customHeight="1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</row>
    <row r="186" spans="1:26" ht="12" customHeight="1">
      <c r="A186" s="121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</row>
    <row r="187" spans="1:26" ht="12" customHeight="1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</row>
    <row r="188" spans="1:26" ht="12" customHeight="1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</row>
    <row r="189" spans="1:26" ht="12" customHeight="1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</row>
    <row r="190" spans="1:26" ht="12" customHeight="1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</row>
    <row r="191" spans="1:26" ht="12" customHeight="1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</row>
    <row r="192" spans="1:26" ht="12" customHeight="1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</row>
    <row r="193" spans="1:26" ht="12" customHeight="1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</row>
    <row r="194" spans="1:26" ht="12" customHeight="1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</row>
    <row r="195" spans="1:26" ht="12" customHeight="1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</row>
    <row r="196" spans="1:26" ht="12" customHeight="1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</row>
    <row r="197" spans="1:26" ht="12" customHeight="1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</row>
    <row r="198" spans="1:26" ht="12" customHeight="1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</row>
    <row r="199" spans="1:26" ht="12" customHeight="1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</row>
    <row r="200" spans="1:26" ht="12" customHeight="1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</row>
    <row r="201" spans="1:26" ht="12" customHeight="1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</row>
    <row r="202" spans="1:26" ht="12" customHeight="1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</row>
    <row r="203" spans="1:26" ht="12" customHeight="1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</row>
    <row r="204" spans="1:26" ht="12" customHeight="1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</row>
    <row r="205" spans="1:26" ht="12" customHeight="1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</row>
    <row r="206" spans="1:26" ht="12" customHeight="1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</row>
    <row r="207" spans="1:26" ht="12" customHeight="1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</row>
    <row r="208" spans="1:26" ht="12" customHeight="1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</row>
    <row r="209" spans="1:26" ht="12" customHeight="1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</row>
    <row r="210" spans="1:26" ht="12" customHeight="1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</row>
    <row r="211" spans="1:26" ht="12" customHeight="1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</row>
    <row r="212" spans="1:26" ht="12" customHeight="1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</row>
    <row r="213" spans="1:26" ht="12" customHeight="1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</row>
    <row r="214" spans="1:26" ht="12" customHeight="1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</row>
    <row r="215" spans="1:26" ht="12" customHeight="1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</row>
    <row r="216" spans="1:26" ht="12" customHeight="1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</row>
    <row r="217" spans="1:26" ht="12" customHeight="1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</row>
    <row r="218" spans="1:26" ht="12" customHeight="1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</row>
    <row r="219" spans="1:26" ht="12" customHeight="1">
      <c r="A219" s="121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</row>
    <row r="220" spans="1:26" ht="12" customHeight="1">
      <c r="A220" s="121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</row>
    <row r="221" spans="1:26" ht="12" customHeight="1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</row>
    <row r="222" spans="1:26" ht="12" customHeight="1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</row>
    <row r="223" spans="1:26" ht="12" customHeight="1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</row>
    <row r="224" spans="1:26" ht="12" customHeight="1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</row>
    <row r="225" spans="1:26" ht="12" customHeight="1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</row>
    <row r="226" spans="1:26" ht="12" customHeight="1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</row>
    <row r="227" spans="1:26" ht="12" customHeight="1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</row>
    <row r="228" spans="1:26" ht="12" customHeight="1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</row>
    <row r="229" spans="1:26" ht="12" customHeight="1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</row>
    <row r="230" spans="1:26" ht="12" customHeight="1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</row>
    <row r="231" spans="1:26" ht="12" customHeight="1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</row>
    <row r="232" spans="1:26" ht="12" customHeight="1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</row>
    <row r="233" spans="1:26" ht="12" customHeight="1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</row>
    <row r="234" spans="1:26" ht="12" customHeight="1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</row>
    <row r="235" spans="1:26" ht="12" customHeight="1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</row>
    <row r="236" spans="1:26" ht="12" customHeight="1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</row>
    <row r="237" spans="1:26" ht="12" customHeight="1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</row>
    <row r="238" spans="1:26" ht="12" customHeight="1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</row>
    <row r="239" spans="1:26" ht="12" customHeight="1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</row>
    <row r="240" spans="1:26" ht="12" customHeight="1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</row>
    <row r="241" spans="1:26" ht="12" customHeight="1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</row>
    <row r="242" spans="1:26" ht="12" customHeight="1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</row>
    <row r="243" spans="1:26" ht="12" customHeight="1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</row>
    <row r="244" spans="1:26" ht="12" customHeight="1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</row>
    <row r="245" spans="1:26" ht="12" customHeight="1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</row>
    <row r="246" spans="1:26" ht="12" customHeight="1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</row>
    <row r="247" spans="1:26" ht="12" customHeight="1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</row>
    <row r="248" spans="1:26" ht="12" customHeight="1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</row>
    <row r="249" spans="1:26" ht="12" customHeight="1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</row>
    <row r="250" spans="1:26" ht="12" customHeight="1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</row>
    <row r="251" spans="1:26" ht="12" customHeight="1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</row>
    <row r="252" spans="1:26" ht="12" customHeight="1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</row>
    <row r="253" spans="1:26" ht="12" customHeight="1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</row>
    <row r="254" spans="1:26" ht="12" customHeight="1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</row>
    <row r="255" spans="1:26" ht="12" customHeight="1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</row>
    <row r="256" spans="1:26" ht="12" customHeight="1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</row>
    <row r="257" spans="1:26" ht="12" customHeight="1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</row>
    <row r="258" spans="1:26" ht="12" customHeight="1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</row>
    <row r="259" spans="1:26" ht="12" customHeight="1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</row>
    <row r="260" spans="1:26" ht="12" customHeight="1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</row>
    <row r="261" spans="1:26" ht="12" customHeight="1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</row>
    <row r="262" spans="1:26" ht="12" customHeight="1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</row>
    <row r="263" spans="1:26" ht="12" customHeight="1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</row>
    <row r="264" spans="1:26" ht="12" customHeight="1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</row>
    <row r="265" spans="1:26" ht="12" customHeight="1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</row>
    <row r="266" spans="1:26" ht="12" customHeight="1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</row>
    <row r="267" spans="1:26" ht="12" customHeight="1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</row>
    <row r="268" spans="1:26" ht="12" customHeight="1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</row>
    <row r="269" spans="1:26" ht="12" customHeight="1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</row>
    <row r="270" spans="1:26" ht="12" customHeight="1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</row>
    <row r="271" spans="1:26" ht="12" customHeight="1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</row>
    <row r="272" spans="1:26" ht="12" customHeight="1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</row>
    <row r="273" spans="1:26" ht="12" customHeight="1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</row>
    <row r="274" spans="1:26" ht="12" customHeight="1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</row>
    <row r="275" spans="1:26" ht="12" customHeight="1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</row>
    <row r="276" spans="1:26" ht="12" customHeight="1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</row>
    <row r="277" spans="1:26" ht="12" customHeight="1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</row>
    <row r="278" spans="1:26" ht="12" customHeight="1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</row>
    <row r="279" spans="1:26" ht="12" customHeight="1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</row>
    <row r="280" spans="1:26" ht="12" customHeight="1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</row>
    <row r="281" spans="1:26" ht="12" customHeight="1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</row>
    <row r="282" spans="1:26" ht="12" customHeight="1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</row>
    <row r="283" spans="1:26" ht="12" customHeight="1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</row>
    <row r="284" spans="1:26" ht="12" customHeight="1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</row>
    <row r="285" spans="1:26" ht="12" customHeight="1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</row>
    <row r="286" spans="1:26" ht="12" customHeight="1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</row>
    <row r="287" spans="1:26" ht="12" customHeight="1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</row>
    <row r="288" spans="1:26" ht="12" customHeight="1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</row>
    <row r="289" spans="1:26" ht="12" customHeight="1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</row>
    <row r="290" spans="1:26" ht="12" customHeight="1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</row>
    <row r="291" spans="1:26" ht="12" customHeight="1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</row>
    <row r="292" spans="1:26" ht="12" customHeight="1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</row>
    <row r="293" spans="1:26" ht="12" customHeight="1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</row>
    <row r="294" spans="1:26" ht="12" customHeight="1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</row>
    <row r="295" spans="1:26" ht="12" customHeight="1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</row>
    <row r="296" spans="1:26" ht="12" customHeight="1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</row>
    <row r="297" spans="1:26" ht="12" customHeight="1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</row>
    <row r="298" spans="1:26" ht="12" customHeight="1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</row>
    <row r="299" spans="1:26" ht="12" customHeight="1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</row>
    <row r="300" spans="1:26" ht="12" customHeight="1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</row>
    <row r="301" spans="1:26" ht="12" customHeight="1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</row>
    <row r="302" spans="1:26" ht="12" customHeight="1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</row>
    <row r="303" spans="1:26" ht="12" customHeight="1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</row>
    <row r="304" spans="1:26" ht="12" customHeight="1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</row>
    <row r="305" spans="1:26" ht="12" customHeight="1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</row>
    <row r="306" spans="1:26" ht="12" customHeight="1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</row>
    <row r="307" spans="1:26" ht="12" customHeight="1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</row>
    <row r="308" spans="1:26" ht="12" customHeight="1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</row>
    <row r="309" spans="1:26" ht="12" customHeight="1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</row>
    <row r="310" spans="1:26" ht="12" customHeight="1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</row>
    <row r="311" spans="1:26" ht="12" customHeight="1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</row>
    <row r="312" spans="1:26" ht="12" customHeight="1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</row>
    <row r="313" spans="1:26" ht="12" customHeight="1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</row>
    <row r="314" spans="1:26" ht="12" customHeight="1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</row>
    <row r="315" spans="1:26" ht="12" customHeight="1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</row>
    <row r="316" spans="1:26" ht="12" customHeight="1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</row>
    <row r="317" spans="1:26" ht="12" customHeight="1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</row>
    <row r="318" spans="1:26" ht="12" customHeight="1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</row>
    <row r="319" spans="1:26" ht="12" customHeight="1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</row>
    <row r="320" spans="1:26" ht="12" customHeight="1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</row>
    <row r="321" spans="1:26" ht="12" customHeight="1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</row>
    <row r="322" spans="1:26" ht="12" customHeight="1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</row>
    <row r="323" spans="1:26" ht="12" customHeight="1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</row>
    <row r="324" spans="1:26" ht="12" customHeight="1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</row>
    <row r="325" spans="1:26" ht="12" customHeight="1">
      <c r="A325" s="121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</row>
    <row r="326" spans="1:26" ht="12" customHeight="1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</row>
    <row r="327" spans="1:26" ht="12" customHeight="1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</row>
    <row r="328" spans="1:26" ht="12" customHeight="1">
      <c r="A328" s="121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</row>
    <row r="329" spans="1:26" ht="12" customHeight="1">
      <c r="A329" s="121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</row>
    <row r="330" spans="1:26" ht="12" customHeight="1">
      <c r="A330" s="121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</row>
    <row r="331" spans="1:26" ht="12" customHeight="1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</row>
    <row r="332" spans="1:26" ht="12" customHeight="1">
      <c r="A332" s="121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</row>
    <row r="333" spans="1:26" ht="12" customHeight="1">
      <c r="A333" s="121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</row>
    <row r="334" spans="1:26" ht="12" customHeight="1">
      <c r="A334" s="121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</row>
    <row r="335" spans="1:26" ht="12" customHeight="1">
      <c r="A335" s="121"/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</row>
    <row r="336" spans="1:26" ht="12" customHeight="1">
      <c r="A336" s="121"/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</row>
    <row r="337" spans="1:26" ht="12" customHeight="1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</row>
    <row r="338" spans="1:26" ht="12" customHeight="1">
      <c r="A338" s="121"/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</row>
    <row r="339" spans="1:26" ht="12" customHeight="1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</row>
    <row r="340" spans="1:26" ht="12" customHeight="1">
      <c r="A340" s="121"/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</row>
    <row r="341" spans="1:26" ht="12" customHeight="1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</row>
    <row r="342" spans="1:26" ht="12" customHeight="1">
      <c r="A342" s="121"/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</row>
    <row r="343" spans="1:26" ht="12" customHeight="1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</row>
    <row r="344" spans="1:26" ht="12" customHeight="1">
      <c r="A344" s="121"/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</row>
    <row r="345" spans="1:26" ht="12" customHeight="1">
      <c r="A345" s="121"/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</row>
    <row r="346" spans="1:26" ht="12" customHeight="1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</row>
    <row r="347" spans="1:26" ht="12" customHeight="1">
      <c r="A347" s="121"/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</row>
    <row r="348" spans="1:26" ht="12" customHeight="1">
      <c r="A348" s="121"/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</row>
    <row r="349" spans="1:26" ht="12" customHeight="1">
      <c r="A349" s="121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</row>
    <row r="350" spans="1:26" ht="12" customHeight="1">
      <c r="A350" s="121"/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</row>
    <row r="351" spans="1:26" ht="12" customHeight="1">
      <c r="A351" s="121"/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</row>
    <row r="352" spans="1:26" ht="12" customHeight="1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</row>
    <row r="353" spans="1:26" ht="12" customHeight="1">
      <c r="A353" s="121"/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</row>
    <row r="354" spans="1:26" ht="12" customHeight="1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</row>
    <row r="355" spans="1:26" ht="12" customHeight="1">
      <c r="A355" s="121"/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</row>
    <row r="356" spans="1:26" ht="12" customHeight="1">
      <c r="A356" s="121"/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</row>
    <row r="357" spans="1:26" ht="12" customHeight="1">
      <c r="A357" s="121"/>
      <c r="B357" s="121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</row>
    <row r="358" spans="1:26" ht="12" customHeight="1">
      <c r="A358" s="121"/>
      <c r="B358" s="121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</row>
    <row r="359" spans="1:26" ht="12" customHeight="1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</row>
    <row r="360" spans="1:26" ht="12" customHeight="1">
      <c r="A360" s="121"/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</row>
    <row r="361" spans="1:26" ht="12" customHeight="1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</row>
    <row r="362" spans="1:26" ht="12" customHeight="1">
      <c r="A362" s="121"/>
      <c r="B362" s="121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</row>
    <row r="363" spans="1:26" ht="12" customHeight="1">
      <c r="A363" s="121"/>
      <c r="B363" s="121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</row>
    <row r="364" spans="1:26" ht="12" customHeight="1">
      <c r="A364" s="121"/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</row>
    <row r="365" spans="1:26" ht="12" customHeight="1">
      <c r="A365" s="121"/>
      <c r="B365" s="121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</row>
    <row r="366" spans="1:26" ht="12" customHeight="1">
      <c r="A366" s="121"/>
      <c r="B366" s="121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</row>
    <row r="367" spans="1:26" ht="12" customHeight="1">
      <c r="A367" s="121"/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</row>
    <row r="368" spans="1:26" ht="12" customHeight="1">
      <c r="A368" s="121"/>
      <c r="B368" s="121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</row>
    <row r="369" spans="1:26" ht="12" customHeight="1">
      <c r="A369" s="121"/>
      <c r="B369" s="121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</row>
    <row r="370" spans="1:26" ht="12" customHeight="1">
      <c r="A370" s="121"/>
      <c r="B370" s="121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</row>
    <row r="371" spans="1:26" ht="12" customHeight="1">
      <c r="A371" s="121"/>
      <c r="B371" s="121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</row>
    <row r="372" spans="1:26" ht="12" customHeight="1">
      <c r="A372" s="121"/>
      <c r="B372" s="121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</row>
    <row r="373" spans="1:26" ht="12" customHeight="1">
      <c r="A373" s="121"/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</row>
    <row r="374" spans="1:26" ht="12" customHeight="1">
      <c r="A374" s="121"/>
      <c r="B374" s="121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</row>
    <row r="375" spans="1:26" ht="12" customHeight="1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</row>
    <row r="376" spans="1:26" ht="12" customHeight="1">
      <c r="A376" s="121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</row>
    <row r="377" spans="1:26" ht="12" customHeight="1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</row>
    <row r="378" spans="1:26" ht="12" customHeight="1">
      <c r="A378" s="121"/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</row>
    <row r="379" spans="1:26" ht="12" customHeight="1">
      <c r="A379" s="121"/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</row>
    <row r="380" spans="1:26" ht="12" customHeight="1">
      <c r="A380" s="121"/>
      <c r="B380" s="121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</row>
    <row r="381" spans="1:26" ht="12" customHeight="1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</row>
    <row r="382" spans="1:26" ht="12" customHeight="1">
      <c r="A382" s="121"/>
      <c r="B382" s="121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</row>
    <row r="383" spans="1:26" ht="12" customHeight="1">
      <c r="A383" s="121"/>
      <c r="B383" s="121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</row>
    <row r="384" spans="1:26" ht="12" customHeight="1">
      <c r="A384" s="121"/>
      <c r="B384" s="121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</row>
    <row r="385" spans="1:26" ht="12" customHeight="1">
      <c r="A385" s="121"/>
      <c r="B385" s="121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</row>
    <row r="386" spans="1:26" ht="12" customHeight="1">
      <c r="A386" s="121"/>
      <c r="B386" s="121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</row>
    <row r="387" spans="1:26" ht="12" customHeight="1">
      <c r="A387" s="121"/>
      <c r="B387" s="121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</row>
    <row r="388" spans="1:26" ht="12" customHeight="1">
      <c r="A388" s="121"/>
      <c r="B388" s="121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</row>
    <row r="389" spans="1:26" ht="12" customHeight="1">
      <c r="A389" s="121"/>
      <c r="B389" s="121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</row>
    <row r="390" spans="1:26" ht="12" customHeight="1">
      <c r="A390" s="121"/>
      <c r="B390" s="121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</row>
    <row r="391" spans="1:26" ht="12" customHeight="1">
      <c r="A391" s="121"/>
      <c r="B391" s="121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</row>
    <row r="392" spans="1:26" ht="12" customHeight="1">
      <c r="A392" s="121"/>
      <c r="B392" s="121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</row>
    <row r="393" spans="1:26" ht="12" customHeight="1">
      <c r="A393" s="121"/>
      <c r="B393" s="121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</row>
    <row r="394" spans="1:26" ht="12" customHeight="1">
      <c r="A394" s="121"/>
      <c r="B394" s="121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</row>
    <row r="395" spans="1:26" ht="12" customHeight="1">
      <c r="A395" s="121"/>
      <c r="B395" s="121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</row>
    <row r="396" spans="1:26" ht="12" customHeight="1">
      <c r="A396" s="121"/>
      <c r="B396" s="121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</row>
    <row r="397" spans="1:26" ht="12" customHeight="1">
      <c r="A397" s="121"/>
      <c r="B397" s="121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</row>
    <row r="398" spans="1:26" ht="12" customHeight="1">
      <c r="A398" s="121"/>
      <c r="B398" s="121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</row>
    <row r="399" spans="1:26" ht="12" customHeight="1">
      <c r="A399" s="121"/>
      <c r="B399" s="121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</row>
    <row r="400" spans="1:26" ht="12" customHeight="1">
      <c r="A400" s="121"/>
      <c r="B400" s="121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</row>
    <row r="401" spans="1:26" ht="12" customHeight="1">
      <c r="A401" s="121"/>
      <c r="B401" s="121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</row>
    <row r="402" spans="1:26" ht="12" customHeight="1">
      <c r="A402" s="121"/>
      <c r="B402" s="121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</row>
    <row r="403" spans="1:26" ht="12" customHeight="1">
      <c r="A403" s="121"/>
      <c r="B403" s="121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</row>
    <row r="404" spans="1:26" ht="12" customHeight="1">
      <c r="A404" s="121"/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</row>
    <row r="405" spans="1:26" ht="12" customHeight="1">
      <c r="A405" s="121"/>
      <c r="B405" s="121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</row>
    <row r="406" spans="1:26" ht="12" customHeight="1">
      <c r="A406" s="121"/>
      <c r="B406" s="121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</row>
    <row r="407" spans="1:26" ht="12" customHeight="1">
      <c r="A407" s="121"/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</row>
    <row r="408" spans="1:26" ht="12" customHeight="1">
      <c r="A408" s="121"/>
      <c r="B408" s="121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</row>
    <row r="409" spans="1:26" ht="12" customHeight="1">
      <c r="A409" s="121"/>
      <c r="B409" s="121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</row>
    <row r="410" spans="1:26" ht="12" customHeight="1">
      <c r="A410" s="121"/>
      <c r="B410" s="121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</row>
    <row r="411" spans="1:26" ht="12" customHeight="1">
      <c r="A411" s="121"/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</row>
    <row r="412" spans="1:26" ht="12" customHeight="1">
      <c r="A412" s="121"/>
      <c r="B412" s="121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</row>
    <row r="413" spans="1:26" ht="12" customHeight="1">
      <c r="A413" s="121"/>
      <c r="B413" s="121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</row>
    <row r="414" spans="1:26" ht="12" customHeight="1">
      <c r="A414" s="121"/>
      <c r="B414" s="121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</row>
    <row r="415" spans="1:26" ht="12" customHeight="1">
      <c r="A415" s="121"/>
      <c r="B415" s="121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</row>
    <row r="416" spans="1:26" ht="12" customHeight="1">
      <c r="A416" s="121"/>
      <c r="B416" s="121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</row>
    <row r="417" spans="1:26" ht="12" customHeight="1">
      <c r="A417" s="121"/>
      <c r="B417" s="121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</row>
    <row r="418" spans="1:26" ht="12" customHeight="1">
      <c r="A418" s="121"/>
      <c r="B418" s="121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</row>
    <row r="419" spans="1:26" ht="12" customHeight="1">
      <c r="A419" s="121"/>
      <c r="B419" s="121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</row>
    <row r="420" spans="1:26" ht="12" customHeight="1">
      <c r="A420" s="121"/>
      <c r="B420" s="121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</row>
    <row r="421" spans="1:26" ht="12" customHeight="1">
      <c r="A421" s="121"/>
      <c r="B421" s="121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</row>
    <row r="422" spans="1:26" ht="12" customHeight="1">
      <c r="A422" s="121"/>
      <c r="B422" s="121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</row>
    <row r="423" spans="1:26" ht="12" customHeight="1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</row>
    <row r="424" spans="1:26" ht="12" customHeight="1">
      <c r="A424" s="121"/>
      <c r="B424" s="121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</row>
    <row r="425" spans="1:26" ht="12" customHeight="1">
      <c r="A425" s="121"/>
      <c r="B425" s="121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</row>
    <row r="426" spans="1:26" ht="12" customHeight="1">
      <c r="A426" s="121"/>
      <c r="B426" s="121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</row>
    <row r="427" spans="1:26" ht="12" customHeight="1">
      <c r="A427" s="121"/>
      <c r="B427" s="121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</row>
    <row r="428" spans="1:26" ht="12" customHeight="1">
      <c r="A428" s="121"/>
      <c r="B428" s="121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</row>
    <row r="429" spans="1:26" ht="12" customHeight="1">
      <c r="A429" s="121"/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</row>
    <row r="430" spans="1:26" ht="12" customHeight="1">
      <c r="A430" s="121"/>
      <c r="B430" s="121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</row>
    <row r="431" spans="1:26" ht="12" customHeight="1">
      <c r="A431" s="121"/>
      <c r="B431" s="121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</row>
    <row r="432" spans="1:26" ht="12" customHeight="1">
      <c r="A432" s="121"/>
      <c r="B432" s="121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</row>
    <row r="433" spans="1:26" ht="12" customHeight="1">
      <c r="A433" s="121"/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</row>
    <row r="434" spans="1:26" ht="12" customHeight="1">
      <c r="A434" s="121"/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</row>
    <row r="435" spans="1:26" ht="12" customHeight="1">
      <c r="A435" s="121"/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</row>
    <row r="436" spans="1:26" ht="12" customHeight="1">
      <c r="A436" s="121"/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</row>
    <row r="437" spans="1:26" ht="12" customHeight="1">
      <c r="A437" s="121"/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</row>
    <row r="438" spans="1:26" ht="12" customHeight="1">
      <c r="A438" s="121"/>
      <c r="B438" s="121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</row>
    <row r="439" spans="1:26" ht="12" customHeight="1">
      <c r="A439" s="121"/>
      <c r="B439" s="121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</row>
    <row r="440" spans="1:26" ht="12" customHeight="1">
      <c r="A440" s="121"/>
      <c r="B440" s="121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</row>
    <row r="441" spans="1:26" ht="12" customHeight="1">
      <c r="A441" s="121"/>
      <c r="B441" s="121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</row>
    <row r="442" spans="1:26" ht="12" customHeight="1">
      <c r="A442" s="121"/>
      <c r="B442" s="121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</row>
    <row r="443" spans="1:26" ht="12" customHeight="1">
      <c r="A443" s="121"/>
      <c r="B443" s="121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</row>
    <row r="444" spans="1:26" ht="12" customHeight="1">
      <c r="A444" s="121"/>
      <c r="B444" s="121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</row>
    <row r="445" spans="1:26" ht="12" customHeight="1">
      <c r="A445" s="121"/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</row>
    <row r="446" spans="1:26" ht="12" customHeight="1">
      <c r="A446" s="121"/>
      <c r="B446" s="121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</row>
    <row r="447" spans="1:26" ht="12" customHeight="1">
      <c r="A447" s="121"/>
      <c r="B447" s="121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</row>
    <row r="448" spans="1:26" ht="12" customHeight="1">
      <c r="A448" s="121"/>
      <c r="B448" s="121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</row>
    <row r="449" spans="1:26" ht="12" customHeight="1">
      <c r="A449" s="121"/>
      <c r="B449" s="121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</row>
    <row r="450" spans="1:26" ht="12" customHeight="1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</row>
    <row r="451" spans="1:26" ht="12" customHeight="1">
      <c r="A451" s="121"/>
      <c r="B451" s="121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</row>
    <row r="452" spans="1:26" ht="12" customHeight="1">
      <c r="A452" s="121"/>
      <c r="B452" s="121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</row>
    <row r="453" spans="1:26" ht="12" customHeight="1">
      <c r="A453" s="121"/>
      <c r="B453" s="121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</row>
    <row r="454" spans="1:26" ht="12" customHeight="1">
      <c r="A454" s="121"/>
      <c r="B454" s="121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</row>
    <row r="455" spans="1:26" ht="12" customHeight="1">
      <c r="A455" s="121"/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</row>
    <row r="456" spans="1:26" ht="12" customHeight="1">
      <c r="A456" s="121"/>
      <c r="B456" s="121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</row>
    <row r="457" spans="1:26" ht="12" customHeight="1">
      <c r="A457" s="121"/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</row>
    <row r="458" spans="1:26" ht="12" customHeight="1">
      <c r="A458" s="121"/>
      <c r="B458" s="121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</row>
    <row r="459" spans="1:26" ht="12" customHeight="1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</row>
    <row r="460" spans="1:26" ht="12" customHeight="1">
      <c r="A460" s="121"/>
      <c r="B460" s="121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</row>
    <row r="461" spans="1:26" ht="12" customHeight="1">
      <c r="A461" s="121"/>
      <c r="B461" s="121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</row>
    <row r="462" spans="1:26" ht="12" customHeight="1">
      <c r="A462" s="121"/>
      <c r="B462" s="121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</row>
    <row r="463" spans="1:26" ht="12" customHeight="1">
      <c r="A463" s="121"/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</row>
    <row r="464" spans="1:26" ht="12" customHeight="1">
      <c r="A464" s="121"/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</row>
    <row r="465" spans="1:26" ht="12" customHeight="1">
      <c r="A465" s="121"/>
      <c r="B465" s="121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</row>
    <row r="466" spans="1:26" ht="12" customHeight="1">
      <c r="A466" s="121"/>
      <c r="B466" s="121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</row>
    <row r="467" spans="1:26" ht="12" customHeight="1">
      <c r="A467" s="121"/>
      <c r="B467" s="121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</row>
    <row r="468" spans="1:26" ht="12" customHeight="1">
      <c r="A468" s="121"/>
      <c r="B468" s="121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</row>
    <row r="469" spans="1:26" ht="12" customHeight="1">
      <c r="A469" s="121"/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</row>
    <row r="470" spans="1:26" ht="12" customHeight="1">
      <c r="A470" s="121"/>
      <c r="B470" s="121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</row>
    <row r="471" spans="1:26" ht="12" customHeight="1">
      <c r="A471" s="121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</row>
    <row r="472" spans="1:26" ht="12" customHeight="1">
      <c r="A472" s="121"/>
      <c r="B472" s="121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</row>
    <row r="473" spans="1:26" ht="12" customHeight="1">
      <c r="A473" s="121"/>
      <c r="B473" s="121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</row>
    <row r="474" spans="1:26" ht="12" customHeight="1">
      <c r="A474" s="121"/>
      <c r="B474" s="121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</row>
    <row r="475" spans="1:26" ht="12" customHeight="1">
      <c r="A475" s="121"/>
      <c r="B475" s="121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</row>
    <row r="476" spans="1:26" ht="12" customHeight="1">
      <c r="A476" s="121"/>
      <c r="B476" s="121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</row>
    <row r="477" spans="1:26" ht="12" customHeight="1">
      <c r="A477" s="121"/>
      <c r="B477" s="121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</row>
    <row r="478" spans="1:26" ht="12" customHeight="1">
      <c r="A478" s="121"/>
      <c r="B478" s="121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</row>
    <row r="479" spans="1:26" ht="12" customHeight="1">
      <c r="A479" s="121"/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</row>
    <row r="480" spans="1:26" ht="12" customHeight="1">
      <c r="A480" s="121"/>
      <c r="B480" s="121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</row>
    <row r="481" spans="1:26" ht="12" customHeight="1">
      <c r="A481" s="121"/>
      <c r="B481" s="121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</row>
    <row r="482" spans="1:26" ht="12" customHeight="1">
      <c r="A482" s="121"/>
      <c r="B482" s="121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</row>
    <row r="483" spans="1:26" ht="12" customHeight="1">
      <c r="A483" s="121"/>
      <c r="B483" s="121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</row>
    <row r="484" spans="1:26" ht="12" customHeight="1">
      <c r="A484" s="121"/>
      <c r="B484" s="121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</row>
    <row r="485" spans="1:26" ht="12" customHeight="1">
      <c r="A485" s="121"/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</row>
    <row r="486" spans="1:26" ht="12" customHeight="1">
      <c r="A486" s="121"/>
      <c r="B486" s="121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</row>
    <row r="487" spans="1:26" ht="12" customHeight="1">
      <c r="A487" s="121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</row>
    <row r="488" spans="1:26" ht="12" customHeight="1">
      <c r="A488" s="121"/>
      <c r="B488" s="121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</row>
    <row r="489" spans="1:26" ht="12" customHeight="1">
      <c r="A489" s="121"/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</row>
    <row r="490" spans="1:26" ht="12" customHeight="1">
      <c r="A490" s="121"/>
      <c r="B490" s="121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</row>
    <row r="491" spans="1:26" ht="12" customHeight="1">
      <c r="A491" s="121"/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</row>
    <row r="492" spans="1:26" ht="12" customHeight="1">
      <c r="A492" s="121"/>
      <c r="B492" s="121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</row>
    <row r="493" spans="1:26" ht="12" customHeight="1">
      <c r="A493" s="121"/>
      <c r="B493" s="121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</row>
    <row r="494" spans="1:26" ht="12" customHeight="1">
      <c r="A494" s="121"/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</row>
    <row r="495" spans="1:26" ht="12" customHeight="1">
      <c r="A495" s="121"/>
      <c r="B495" s="121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</row>
    <row r="496" spans="1:26" ht="12" customHeight="1">
      <c r="A496" s="121"/>
      <c r="B496" s="121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</row>
    <row r="497" spans="1:26" ht="12" customHeight="1">
      <c r="A497" s="121"/>
      <c r="B497" s="121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</row>
    <row r="498" spans="1:26" ht="12" customHeight="1">
      <c r="A498" s="121"/>
      <c r="B498" s="121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</row>
    <row r="499" spans="1:26" ht="12" customHeight="1">
      <c r="A499" s="121"/>
      <c r="B499" s="121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</row>
    <row r="500" spans="1:26" ht="12" customHeight="1">
      <c r="A500" s="121"/>
      <c r="B500" s="121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</row>
    <row r="501" spans="1:26" ht="12" customHeight="1">
      <c r="A501" s="121"/>
      <c r="B501" s="121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</row>
    <row r="502" spans="1:26" ht="12" customHeight="1">
      <c r="A502" s="121"/>
      <c r="B502" s="121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</row>
    <row r="503" spans="1:26" ht="12" customHeight="1">
      <c r="A503" s="121"/>
      <c r="B503" s="121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</row>
    <row r="504" spans="1:26" ht="12" customHeight="1">
      <c r="A504" s="121"/>
      <c r="B504" s="121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</row>
    <row r="505" spans="1:26" ht="12" customHeight="1">
      <c r="A505" s="121"/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</row>
    <row r="506" spans="1:26" ht="12" customHeight="1">
      <c r="A506" s="121"/>
      <c r="B506" s="121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</row>
    <row r="507" spans="1:26" ht="12" customHeight="1">
      <c r="A507" s="121"/>
      <c r="B507" s="121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</row>
    <row r="508" spans="1:26" ht="12" customHeight="1">
      <c r="A508" s="121"/>
      <c r="B508" s="121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</row>
    <row r="509" spans="1:26" ht="12" customHeight="1">
      <c r="A509" s="121"/>
      <c r="B509" s="121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</row>
    <row r="510" spans="1:26" ht="12" customHeight="1">
      <c r="A510" s="121"/>
      <c r="B510" s="121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</row>
    <row r="511" spans="1:26" ht="12" customHeight="1">
      <c r="A511" s="121"/>
      <c r="B511" s="121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</row>
    <row r="512" spans="1:26" ht="12" customHeight="1">
      <c r="A512" s="121"/>
      <c r="B512" s="121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</row>
    <row r="513" spans="1:26" ht="12" customHeight="1">
      <c r="A513" s="121"/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</row>
    <row r="514" spans="1:26" ht="12" customHeight="1">
      <c r="A514" s="121"/>
      <c r="B514" s="121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</row>
    <row r="515" spans="1:26" ht="12" customHeight="1">
      <c r="A515" s="121"/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</row>
    <row r="516" spans="1:26" ht="12" customHeight="1">
      <c r="A516" s="121"/>
      <c r="B516" s="121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</row>
    <row r="517" spans="1:26" ht="12" customHeight="1">
      <c r="A517" s="121"/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</row>
    <row r="518" spans="1:26" ht="12" customHeight="1">
      <c r="A518" s="121"/>
      <c r="B518" s="121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</row>
    <row r="519" spans="1:26" ht="12" customHeight="1">
      <c r="A519" s="121"/>
      <c r="B519" s="121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</row>
    <row r="520" spans="1:26" ht="12" customHeight="1">
      <c r="A520" s="121"/>
      <c r="B520" s="121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</row>
    <row r="521" spans="1:26" ht="12" customHeight="1">
      <c r="A521" s="121"/>
      <c r="B521" s="121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</row>
    <row r="522" spans="1:26" ht="12" customHeight="1">
      <c r="A522" s="121"/>
      <c r="B522" s="121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</row>
    <row r="523" spans="1:26" ht="12" customHeight="1">
      <c r="A523" s="121"/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</row>
    <row r="524" spans="1:26" ht="12" customHeight="1">
      <c r="A524" s="121"/>
      <c r="B524" s="121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</row>
    <row r="525" spans="1:26" ht="12" customHeight="1">
      <c r="A525" s="121"/>
      <c r="B525" s="121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</row>
    <row r="526" spans="1:26" ht="12" customHeight="1">
      <c r="A526" s="121"/>
      <c r="B526" s="121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</row>
    <row r="527" spans="1:26" ht="12" customHeight="1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</row>
    <row r="528" spans="1:26" ht="12" customHeight="1">
      <c r="A528" s="121"/>
      <c r="B528" s="121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</row>
    <row r="529" spans="1:26" ht="12" customHeight="1">
      <c r="A529" s="121"/>
      <c r="B529" s="121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</row>
    <row r="530" spans="1:26" ht="12" customHeight="1">
      <c r="A530" s="121"/>
      <c r="B530" s="121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</row>
    <row r="531" spans="1:26" ht="12" customHeight="1">
      <c r="A531" s="121"/>
      <c r="B531" s="121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</row>
    <row r="532" spans="1:26" ht="12" customHeight="1">
      <c r="A532" s="121"/>
      <c r="B532" s="121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</row>
    <row r="533" spans="1:26" ht="12" customHeight="1">
      <c r="A533" s="121"/>
      <c r="B533" s="121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</row>
    <row r="534" spans="1:26" ht="12" customHeight="1">
      <c r="A534" s="121"/>
      <c r="B534" s="121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</row>
    <row r="535" spans="1:26" ht="12" customHeight="1">
      <c r="A535" s="121"/>
      <c r="B535" s="121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</row>
    <row r="536" spans="1:26" ht="12" customHeight="1">
      <c r="A536" s="121"/>
      <c r="B536" s="121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</row>
    <row r="537" spans="1:26" ht="12" customHeight="1">
      <c r="A537" s="121"/>
      <c r="B537" s="121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</row>
    <row r="538" spans="1:26" ht="12" customHeight="1">
      <c r="A538" s="121"/>
      <c r="B538" s="121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</row>
    <row r="539" spans="1:26" ht="12" customHeight="1">
      <c r="A539" s="121"/>
      <c r="B539" s="121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</row>
    <row r="540" spans="1:26" ht="12" customHeight="1">
      <c r="A540" s="121"/>
      <c r="B540" s="121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</row>
    <row r="541" spans="1:26" ht="12" customHeight="1">
      <c r="A541" s="121"/>
      <c r="B541" s="121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</row>
    <row r="542" spans="1:26" ht="12" customHeight="1">
      <c r="A542" s="121"/>
      <c r="B542" s="121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</row>
    <row r="543" spans="1:26" ht="12" customHeight="1">
      <c r="A543" s="121"/>
      <c r="B543" s="121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</row>
    <row r="544" spans="1:26" ht="12" customHeight="1">
      <c r="A544" s="121"/>
      <c r="B544" s="121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</row>
    <row r="545" spans="1:26" ht="12" customHeight="1">
      <c r="A545" s="121"/>
      <c r="B545" s="121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</row>
    <row r="546" spans="1:26" ht="12" customHeight="1">
      <c r="A546" s="121"/>
      <c r="B546" s="121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</row>
    <row r="547" spans="1:26" ht="12" customHeight="1">
      <c r="A547" s="121"/>
      <c r="B547" s="121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</row>
    <row r="548" spans="1:26" ht="12" customHeight="1">
      <c r="A548" s="121"/>
      <c r="B548" s="121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</row>
    <row r="549" spans="1:26" ht="12" customHeight="1">
      <c r="A549" s="121"/>
      <c r="B549" s="121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</row>
    <row r="550" spans="1:26" ht="12" customHeight="1">
      <c r="A550" s="121"/>
      <c r="B550" s="121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</row>
    <row r="551" spans="1:26" ht="12" customHeight="1">
      <c r="A551" s="121"/>
      <c r="B551" s="121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</row>
    <row r="552" spans="1:26" ht="12" customHeight="1">
      <c r="A552" s="121"/>
      <c r="B552" s="121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</row>
    <row r="553" spans="1:26" ht="12" customHeight="1">
      <c r="A553" s="121"/>
      <c r="B553" s="121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</row>
    <row r="554" spans="1:26" ht="12" customHeight="1">
      <c r="A554" s="121"/>
      <c r="B554" s="121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</row>
    <row r="555" spans="1:26" ht="12" customHeight="1">
      <c r="A555" s="121"/>
      <c r="B555" s="121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</row>
    <row r="556" spans="1:26" ht="12" customHeight="1">
      <c r="A556" s="121"/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</row>
    <row r="557" spans="1:26" ht="12" customHeight="1">
      <c r="A557" s="121"/>
      <c r="B557" s="121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</row>
    <row r="558" spans="1:26" ht="12" customHeight="1">
      <c r="A558" s="121"/>
      <c r="B558" s="121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</row>
    <row r="559" spans="1:26" ht="12" customHeight="1">
      <c r="A559" s="121"/>
      <c r="B559" s="121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</row>
    <row r="560" spans="1:26" ht="12" customHeight="1">
      <c r="A560" s="121"/>
      <c r="B560" s="121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</row>
    <row r="561" spans="1:26" ht="12" customHeight="1">
      <c r="A561" s="121"/>
      <c r="B561" s="121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</row>
    <row r="562" spans="1:26" ht="12" customHeight="1">
      <c r="A562" s="121"/>
      <c r="B562" s="121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</row>
    <row r="563" spans="1:26" ht="12" customHeight="1">
      <c r="A563" s="121"/>
      <c r="B563" s="121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</row>
    <row r="564" spans="1:26" ht="12" customHeight="1">
      <c r="A564" s="121"/>
      <c r="B564" s="121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</row>
    <row r="565" spans="1:26" ht="12" customHeight="1">
      <c r="A565" s="121"/>
      <c r="B565" s="121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</row>
    <row r="566" spans="1:26" ht="12" customHeight="1">
      <c r="A566" s="121"/>
      <c r="B566" s="121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</row>
    <row r="567" spans="1:26" ht="12" customHeight="1">
      <c r="A567" s="121"/>
      <c r="B567" s="121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</row>
    <row r="568" spans="1:26" ht="12" customHeight="1">
      <c r="A568" s="121"/>
      <c r="B568" s="121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</row>
    <row r="569" spans="1:26" ht="12" customHeight="1">
      <c r="A569" s="121"/>
      <c r="B569" s="121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</row>
    <row r="570" spans="1:26" ht="12" customHeight="1">
      <c r="A570" s="121"/>
      <c r="B570" s="121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</row>
    <row r="571" spans="1:26" ht="12" customHeight="1">
      <c r="A571" s="121"/>
      <c r="B571" s="121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</row>
    <row r="572" spans="1:26" ht="12" customHeight="1">
      <c r="A572" s="121"/>
      <c r="B572" s="121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</row>
    <row r="573" spans="1:26" ht="12" customHeight="1">
      <c r="A573" s="121"/>
      <c r="B573" s="121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</row>
    <row r="574" spans="1:26" ht="12" customHeight="1">
      <c r="A574" s="121"/>
      <c r="B574" s="121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</row>
    <row r="575" spans="1:26" ht="12" customHeight="1">
      <c r="A575" s="121"/>
      <c r="B575" s="121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</row>
    <row r="576" spans="1:26" ht="12" customHeight="1">
      <c r="A576" s="121"/>
      <c r="B576" s="121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</row>
    <row r="577" spans="1:26" ht="12" customHeight="1">
      <c r="A577" s="121"/>
      <c r="B577" s="121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</row>
    <row r="578" spans="1:26" ht="12" customHeight="1">
      <c r="A578" s="121"/>
      <c r="B578" s="121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</row>
    <row r="579" spans="1:26" ht="12" customHeight="1">
      <c r="A579" s="121"/>
      <c r="B579" s="121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</row>
    <row r="580" spans="1:26" ht="12" customHeight="1">
      <c r="A580" s="121"/>
      <c r="B580" s="121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</row>
    <row r="581" spans="1:26" ht="12" customHeight="1">
      <c r="A581" s="121"/>
      <c r="B581" s="121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</row>
    <row r="582" spans="1:26" ht="12" customHeight="1">
      <c r="A582" s="121"/>
      <c r="B582" s="121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</row>
    <row r="583" spans="1:26" ht="12" customHeight="1">
      <c r="A583" s="121"/>
      <c r="B583" s="121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</row>
    <row r="584" spans="1:26" ht="12" customHeight="1">
      <c r="A584" s="121"/>
      <c r="B584" s="121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</row>
    <row r="585" spans="1:26" ht="12" customHeight="1">
      <c r="A585" s="121"/>
      <c r="B585" s="121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</row>
    <row r="586" spans="1:26" ht="12" customHeight="1">
      <c r="A586" s="121"/>
      <c r="B586" s="121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</row>
    <row r="587" spans="1:26" ht="12" customHeight="1">
      <c r="A587" s="121"/>
      <c r="B587" s="121"/>
      <c r="C587" s="121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</row>
    <row r="588" spans="1:26" ht="12" customHeight="1">
      <c r="A588" s="121"/>
      <c r="B588" s="121"/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</row>
    <row r="589" spans="1:26" ht="12" customHeight="1">
      <c r="A589" s="121"/>
      <c r="B589" s="121"/>
      <c r="C589" s="121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</row>
    <row r="590" spans="1:26" ht="12" customHeight="1">
      <c r="A590" s="121"/>
      <c r="B590" s="121"/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</row>
    <row r="591" spans="1:26" ht="12" customHeight="1">
      <c r="A591" s="121"/>
      <c r="B591" s="121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</row>
    <row r="592" spans="1:26" ht="12" customHeight="1">
      <c r="A592" s="121"/>
      <c r="B592" s="121"/>
      <c r="C592" s="121"/>
      <c r="D592" s="121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</row>
    <row r="593" spans="1:26" ht="12" customHeight="1">
      <c r="A593" s="121"/>
      <c r="B593" s="121"/>
      <c r="C593" s="121"/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</row>
    <row r="594" spans="1:26" ht="12" customHeight="1">
      <c r="A594" s="121"/>
      <c r="B594" s="121"/>
      <c r="C594" s="121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</row>
    <row r="595" spans="1:26" ht="12" customHeight="1">
      <c r="A595" s="121"/>
      <c r="B595" s="121"/>
      <c r="C595" s="121"/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</row>
    <row r="596" spans="1:26" ht="12" customHeight="1">
      <c r="A596" s="121"/>
      <c r="B596" s="121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</row>
    <row r="597" spans="1:26" ht="12" customHeight="1">
      <c r="A597" s="121"/>
      <c r="B597" s="121"/>
      <c r="C597" s="121"/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</row>
    <row r="598" spans="1:26" ht="12" customHeight="1">
      <c r="A598" s="121"/>
      <c r="B598" s="121"/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</row>
    <row r="599" spans="1:26" ht="12" customHeight="1">
      <c r="A599" s="121"/>
      <c r="B599" s="121"/>
      <c r="C599" s="121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</row>
    <row r="600" spans="1:26" ht="12" customHeight="1">
      <c r="A600" s="121"/>
      <c r="B600" s="121"/>
      <c r="C600" s="121"/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</row>
    <row r="601" spans="1:26" ht="12" customHeight="1">
      <c r="A601" s="121"/>
      <c r="B601" s="121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</row>
    <row r="602" spans="1:26" ht="12" customHeight="1">
      <c r="A602" s="121"/>
      <c r="B602" s="121"/>
      <c r="C602" s="121"/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</row>
    <row r="603" spans="1:26" ht="12" customHeight="1">
      <c r="A603" s="121"/>
      <c r="B603" s="121"/>
      <c r="C603" s="121"/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</row>
    <row r="604" spans="1:26" ht="12" customHeight="1">
      <c r="A604" s="121"/>
      <c r="B604" s="121"/>
      <c r="C604" s="121"/>
      <c r="D604" s="121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</row>
    <row r="605" spans="1:26" ht="12" customHeight="1">
      <c r="A605" s="121"/>
      <c r="B605" s="121"/>
      <c r="C605" s="121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</row>
    <row r="606" spans="1:26" ht="12" customHeight="1">
      <c r="A606" s="121"/>
      <c r="B606" s="121"/>
      <c r="C606" s="121"/>
      <c r="D606" s="121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</row>
    <row r="607" spans="1:26" ht="12" customHeight="1">
      <c r="A607" s="121"/>
      <c r="B607" s="121"/>
      <c r="C607" s="121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</row>
    <row r="608" spans="1:26" ht="12" customHeight="1">
      <c r="A608" s="121"/>
      <c r="B608" s="121"/>
      <c r="C608" s="121"/>
      <c r="D608" s="121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</row>
    <row r="609" spans="1:26" ht="12" customHeight="1">
      <c r="A609" s="121"/>
      <c r="B609" s="121"/>
      <c r="C609" s="121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</row>
    <row r="610" spans="1:26" ht="12" customHeight="1">
      <c r="A610" s="121"/>
      <c r="B610" s="121"/>
      <c r="C610" s="121"/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</row>
    <row r="611" spans="1:26" ht="12" customHeight="1">
      <c r="A611" s="121"/>
      <c r="B611" s="121"/>
      <c r="C611" s="121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</row>
    <row r="612" spans="1:26" ht="12" customHeight="1">
      <c r="A612" s="121"/>
      <c r="B612" s="121"/>
      <c r="C612" s="121"/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</row>
    <row r="613" spans="1:26" ht="12" customHeight="1">
      <c r="A613" s="121"/>
      <c r="B613" s="121"/>
      <c r="C613" s="121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</row>
    <row r="614" spans="1:26" ht="12" customHeight="1">
      <c r="A614" s="121"/>
      <c r="B614" s="121"/>
      <c r="C614" s="121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</row>
    <row r="615" spans="1:26" ht="12" customHeight="1">
      <c r="A615" s="121"/>
      <c r="B615" s="121"/>
      <c r="C615" s="121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</row>
    <row r="616" spans="1:26" ht="12" customHeight="1">
      <c r="A616" s="121"/>
      <c r="B616" s="121"/>
      <c r="C616" s="121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</row>
    <row r="617" spans="1:26" ht="12" customHeight="1">
      <c r="A617" s="121"/>
      <c r="B617" s="121"/>
      <c r="C617" s="121"/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</row>
    <row r="618" spans="1:26" ht="12" customHeight="1">
      <c r="A618" s="121"/>
      <c r="B618" s="121"/>
      <c r="C618" s="121"/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</row>
    <row r="619" spans="1:26" ht="12" customHeight="1">
      <c r="A619" s="121"/>
      <c r="B619" s="121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</row>
    <row r="620" spans="1:26" ht="12" customHeight="1">
      <c r="A620" s="121"/>
      <c r="B620" s="121"/>
      <c r="C620" s="121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</row>
    <row r="621" spans="1:26" ht="12" customHeight="1">
      <c r="A621" s="121"/>
      <c r="B621" s="121"/>
      <c r="C621" s="121"/>
      <c r="D621" s="121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</row>
    <row r="622" spans="1:26" ht="12" customHeight="1">
      <c r="A622" s="121"/>
      <c r="B622" s="121"/>
      <c r="C622" s="121"/>
      <c r="D622" s="121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</row>
    <row r="623" spans="1:26" ht="12" customHeight="1">
      <c r="A623" s="121"/>
      <c r="B623" s="121"/>
      <c r="C623" s="121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</row>
    <row r="624" spans="1:26" ht="12" customHeight="1">
      <c r="A624" s="121"/>
      <c r="B624" s="121"/>
      <c r="C624" s="121"/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</row>
    <row r="625" spans="1:26" ht="12" customHeight="1">
      <c r="A625" s="121"/>
      <c r="B625" s="121"/>
      <c r="C625" s="121"/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</row>
    <row r="626" spans="1:26" ht="12" customHeight="1">
      <c r="A626" s="121"/>
      <c r="B626" s="121"/>
      <c r="C626" s="121"/>
      <c r="D626" s="121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</row>
    <row r="627" spans="1:26" ht="12" customHeight="1">
      <c r="A627" s="121"/>
      <c r="B627" s="121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</row>
    <row r="628" spans="1:26" ht="12" customHeight="1">
      <c r="A628" s="121"/>
      <c r="B628" s="121"/>
      <c r="C628" s="121"/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</row>
    <row r="629" spans="1:26" ht="12" customHeight="1">
      <c r="A629" s="121"/>
      <c r="B629" s="121"/>
      <c r="C629" s="121"/>
      <c r="D629" s="121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</row>
    <row r="630" spans="1:26" ht="12" customHeight="1">
      <c r="A630" s="121"/>
      <c r="B630" s="121"/>
      <c r="C630" s="121"/>
      <c r="D630" s="121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</row>
    <row r="631" spans="1:26" ht="12" customHeight="1">
      <c r="A631" s="121"/>
      <c r="B631" s="121"/>
      <c r="C631" s="121"/>
      <c r="D631" s="121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</row>
    <row r="632" spans="1:26" ht="12" customHeight="1">
      <c r="A632" s="121"/>
      <c r="B632" s="121"/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</row>
    <row r="633" spans="1:26" ht="12" customHeight="1">
      <c r="A633" s="121"/>
      <c r="B633" s="121"/>
      <c r="C633" s="121"/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</row>
    <row r="634" spans="1:26" ht="12" customHeight="1">
      <c r="A634" s="121"/>
      <c r="B634" s="121"/>
      <c r="C634" s="121"/>
      <c r="D634" s="121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</row>
    <row r="635" spans="1:26" ht="12" customHeight="1">
      <c r="A635" s="121"/>
      <c r="B635" s="121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</row>
    <row r="636" spans="1:26" ht="12" customHeight="1">
      <c r="A636" s="121"/>
      <c r="B636" s="121"/>
      <c r="C636" s="121"/>
      <c r="D636" s="121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</row>
    <row r="637" spans="1:26" ht="12" customHeight="1">
      <c r="A637" s="121"/>
      <c r="B637" s="121"/>
      <c r="C637" s="121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</row>
    <row r="638" spans="1:26" ht="12" customHeight="1">
      <c r="A638" s="121"/>
      <c r="B638" s="121"/>
      <c r="C638" s="121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</row>
    <row r="639" spans="1:26" ht="12" customHeight="1">
      <c r="A639" s="121"/>
      <c r="B639" s="121"/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</row>
    <row r="640" spans="1:26" ht="12" customHeight="1">
      <c r="A640" s="121"/>
      <c r="B640" s="121"/>
      <c r="C640" s="121"/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</row>
    <row r="641" spans="1:26" ht="12" customHeight="1">
      <c r="A641" s="121"/>
      <c r="B641" s="121"/>
      <c r="C641" s="121"/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</row>
    <row r="642" spans="1:26" ht="12" customHeight="1">
      <c r="A642" s="121"/>
      <c r="B642" s="121"/>
      <c r="C642" s="121"/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</row>
    <row r="643" spans="1:26" ht="12" customHeight="1">
      <c r="A643" s="121"/>
      <c r="B643" s="121"/>
      <c r="C643" s="121"/>
      <c r="D643" s="121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</row>
    <row r="644" spans="1:26" ht="12" customHeight="1">
      <c r="A644" s="121"/>
      <c r="B644" s="121"/>
      <c r="C644" s="121"/>
      <c r="D644" s="121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</row>
    <row r="645" spans="1:26" ht="12" customHeight="1">
      <c r="A645" s="121"/>
      <c r="B645" s="121"/>
      <c r="C645" s="121"/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</row>
    <row r="646" spans="1:26" ht="12" customHeight="1">
      <c r="A646" s="121"/>
      <c r="B646" s="121"/>
      <c r="C646" s="121"/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</row>
    <row r="647" spans="1:26" ht="12" customHeight="1">
      <c r="A647" s="121"/>
      <c r="B647" s="121"/>
      <c r="C647" s="121"/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</row>
    <row r="648" spans="1:26" ht="12" customHeight="1">
      <c r="A648" s="121"/>
      <c r="B648" s="121"/>
      <c r="C648" s="121"/>
      <c r="D648" s="121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</row>
    <row r="649" spans="1:26" ht="12" customHeight="1">
      <c r="A649" s="121"/>
      <c r="B649" s="121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</row>
    <row r="650" spans="1:26" ht="12" customHeight="1">
      <c r="A650" s="121"/>
      <c r="B650" s="121"/>
      <c r="C650" s="121"/>
      <c r="D650" s="121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</row>
    <row r="651" spans="1:26" ht="12" customHeight="1">
      <c r="A651" s="121"/>
      <c r="B651" s="121"/>
      <c r="C651" s="121"/>
      <c r="D651" s="121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</row>
    <row r="652" spans="1:26" ht="12" customHeight="1">
      <c r="A652" s="121"/>
      <c r="B652" s="121"/>
      <c r="C652" s="121"/>
      <c r="D652" s="121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</row>
    <row r="653" spans="1:26" ht="12" customHeight="1">
      <c r="A653" s="121"/>
      <c r="B653" s="121"/>
      <c r="C653" s="121"/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</row>
    <row r="654" spans="1:26" ht="12" customHeight="1">
      <c r="A654" s="121"/>
      <c r="B654" s="121"/>
      <c r="C654" s="121"/>
      <c r="D654" s="121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</row>
    <row r="655" spans="1:26" ht="12" customHeight="1">
      <c r="A655" s="121"/>
      <c r="B655" s="121"/>
      <c r="C655" s="121"/>
      <c r="D655" s="121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</row>
    <row r="656" spans="1:26" ht="12" customHeight="1">
      <c r="A656" s="121"/>
      <c r="B656" s="121"/>
      <c r="C656" s="121"/>
      <c r="D656" s="121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</row>
    <row r="657" spans="1:26" ht="12" customHeight="1">
      <c r="A657" s="121"/>
      <c r="B657" s="121"/>
      <c r="C657" s="121"/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</row>
    <row r="658" spans="1:26" ht="12" customHeight="1">
      <c r="A658" s="121"/>
      <c r="B658" s="121"/>
      <c r="C658" s="121"/>
      <c r="D658" s="121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</row>
    <row r="659" spans="1:26" ht="12" customHeight="1">
      <c r="A659" s="121"/>
      <c r="B659" s="121"/>
      <c r="C659" s="121"/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</row>
    <row r="660" spans="1:26" ht="12" customHeight="1">
      <c r="A660" s="121"/>
      <c r="B660" s="121"/>
      <c r="C660" s="121"/>
      <c r="D660" s="121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</row>
    <row r="661" spans="1:26" ht="12" customHeight="1">
      <c r="A661" s="121"/>
      <c r="B661" s="121"/>
      <c r="C661" s="121"/>
      <c r="D661" s="121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</row>
    <row r="662" spans="1:26" ht="12" customHeight="1">
      <c r="A662" s="121"/>
      <c r="B662" s="121"/>
      <c r="C662" s="121"/>
      <c r="D662" s="121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</row>
    <row r="663" spans="1:26" ht="12" customHeight="1">
      <c r="A663" s="121"/>
      <c r="B663" s="121"/>
      <c r="C663" s="121"/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</row>
    <row r="664" spans="1:26" ht="12" customHeight="1">
      <c r="A664" s="121"/>
      <c r="B664" s="121"/>
      <c r="C664" s="121"/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</row>
    <row r="665" spans="1:26" ht="12" customHeight="1">
      <c r="A665" s="121"/>
      <c r="B665" s="121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</row>
    <row r="666" spans="1:26" ht="12" customHeight="1">
      <c r="A666" s="121"/>
      <c r="B666" s="121"/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</row>
    <row r="667" spans="1:26" ht="12" customHeight="1">
      <c r="A667" s="121"/>
      <c r="B667" s="121"/>
      <c r="C667" s="121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</row>
    <row r="668" spans="1:26" ht="12" customHeight="1">
      <c r="A668" s="121"/>
      <c r="B668" s="121"/>
      <c r="C668" s="121"/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</row>
    <row r="669" spans="1:26" ht="12" customHeight="1">
      <c r="A669" s="121"/>
      <c r="B669" s="121"/>
      <c r="C669" s="121"/>
      <c r="D669" s="121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</row>
    <row r="670" spans="1:26" ht="12" customHeight="1">
      <c r="A670" s="121"/>
      <c r="B670" s="121"/>
      <c r="C670" s="121"/>
      <c r="D670" s="121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</row>
    <row r="671" spans="1:26" ht="12" customHeight="1">
      <c r="A671" s="121"/>
      <c r="B671" s="121"/>
      <c r="C671" s="121"/>
      <c r="D671" s="121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</row>
    <row r="672" spans="1:26" ht="12" customHeight="1">
      <c r="A672" s="121"/>
      <c r="B672" s="121"/>
      <c r="C672" s="121"/>
      <c r="D672" s="121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</row>
    <row r="673" spans="1:26" ht="12" customHeight="1">
      <c r="A673" s="121"/>
      <c r="B673" s="121"/>
      <c r="C673" s="121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</row>
    <row r="674" spans="1:26" ht="12" customHeight="1">
      <c r="A674" s="121"/>
      <c r="B674" s="121"/>
      <c r="C674" s="121"/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</row>
    <row r="675" spans="1:26" ht="12" customHeight="1">
      <c r="A675" s="121"/>
      <c r="B675" s="121"/>
      <c r="C675" s="121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</row>
    <row r="676" spans="1:26" ht="12" customHeight="1">
      <c r="A676" s="121"/>
      <c r="B676" s="121"/>
      <c r="C676" s="121"/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</row>
    <row r="677" spans="1:26" ht="12" customHeight="1">
      <c r="A677" s="121"/>
      <c r="B677" s="121"/>
      <c r="C677" s="121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</row>
    <row r="678" spans="1:26" ht="12" customHeight="1">
      <c r="A678" s="121"/>
      <c r="B678" s="121"/>
      <c r="C678" s="121"/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</row>
    <row r="679" spans="1:26" ht="12" customHeight="1">
      <c r="A679" s="121"/>
      <c r="B679" s="121"/>
      <c r="C679" s="121"/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</row>
    <row r="680" spans="1:26" ht="12" customHeight="1">
      <c r="A680" s="121"/>
      <c r="B680" s="121"/>
      <c r="C680" s="121"/>
      <c r="D680" s="121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</row>
    <row r="681" spans="1:26" ht="12" customHeight="1">
      <c r="A681" s="121"/>
      <c r="B681" s="121"/>
      <c r="C681" s="121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</row>
    <row r="682" spans="1:26" ht="12" customHeight="1">
      <c r="A682" s="121"/>
      <c r="B682" s="121"/>
      <c r="C682" s="121"/>
      <c r="D682" s="121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</row>
    <row r="683" spans="1:26" ht="12" customHeight="1">
      <c r="A683" s="121"/>
      <c r="B683" s="121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</row>
    <row r="684" spans="1:26" ht="12" customHeight="1">
      <c r="A684" s="121"/>
      <c r="B684" s="121"/>
      <c r="C684" s="121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</row>
    <row r="685" spans="1:26" ht="12" customHeight="1">
      <c r="A685" s="121"/>
      <c r="B685" s="121"/>
      <c r="C685" s="121"/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</row>
    <row r="686" spans="1:26" ht="12" customHeight="1">
      <c r="A686" s="121"/>
      <c r="B686" s="121"/>
      <c r="C686" s="121"/>
      <c r="D686" s="121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</row>
    <row r="687" spans="1:26" ht="12" customHeight="1">
      <c r="A687" s="121"/>
      <c r="B687" s="121"/>
      <c r="C687" s="121"/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</row>
    <row r="688" spans="1:26" ht="12" customHeight="1">
      <c r="A688" s="121"/>
      <c r="B688" s="121"/>
      <c r="C688" s="121"/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</row>
    <row r="689" spans="1:26" ht="12" customHeight="1">
      <c r="A689" s="121"/>
      <c r="B689" s="121"/>
      <c r="C689" s="121"/>
      <c r="D689" s="121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</row>
    <row r="690" spans="1:26" ht="12" customHeight="1">
      <c r="A690" s="121"/>
      <c r="B690" s="121"/>
      <c r="C690" s="121"/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</row>
    <row r="691" spans="1:26" ht="12" customHeight="1">
      <c r="A691" s="121"/>
      <c r="B691" s="121"/>
      <c r="C691" s="121"/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</row>
    <row r="692" spans="1:26" ht="12" customHeight="1">
      <c r="A692" s="121"/>
      <c r="B692" s="121"/>
      <c r="C692" s="121"/>
      <c r="D692" s="121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</row>
    <row r="693" spans="1:26" ht="12" customHeight="1">
      <c r="A693" s="121"/>
      <c r="B693" s="121"/>
      <c r="C693" s="121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</row>
    <row r="694" spans="1:26" ht="12" customHeight="1">
      <c r="A694" s="121"/>
      <c r="B694" s="121"/>
      <c r="C694" s="121"/>
      <c r="D694" s="121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</row>
    <row r="695" spans="1:26" ht="12" customHeight="1">
      <c r="A695" s="121"/>
      <c r="B695" s="121"/>
      <c r="C695" s="121"/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</row>
    <row r="696" spans="1:26" ht="12" customHeight="1">
      <c r="A696" s="121"/>
      <c r="B696" s="121"/>
      <c r="C696" s="121"/>
      <c r="D696" s="121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</row>
    <row r="697" spans="1:26" ht="12" customHeight="1">
      <c r="A697" s="121"/>
      <c r="B697" s="121"/>
      <c r="C697" s="121"/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</row>
    <row r="698" spans="1:26" ht="12" customHeight="1">
      <c r="A698" s="121"/>
      <c r="B698" s="121"/>
      <c r="C698" s="121"/>
      <c r="D698" s="121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</row>
    <row r="699" spans="1:26" ht="12" customHeight="1">
      <c r="A699" s="121"/>
      <c r="B699" s="121"/>
      <c r="C699" s="121"/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</row>
    <row r="700" spans="1:26" ht="12" customHeight="1">
      <c r="A700" s="121"/>
      <c r="B700" s="121"/>
      <c r="C700" s="121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</row>
    <row r="701" spans="1:26" ht="12" customHeight="1">
      <c r="A701" s="121"/>
      <c r="B701" s="121"/>
      <c r="C701" s="121"/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</row>
    <row r="702" spans="1:26" ht="12" customHeight="1">
      <c r="A702" s="121"/>
      <c r="B702" s="121"/>
      <c r="C702" s="121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</row>
    <row r="703" spans="1:26" ht="12" customHeight="1">
      <c r="A703" s="121"/>
      <c r="B703" s="121"/>
      <c r="C703" s="121"/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</row>
    <row r="704" spans="1:26" ht="12" customHeight="1">
      <c r="A704" s="121"/>
      <c r="B704" s="121"/>
      <c r="C704" s="121"/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</row>
    <row r="705" spans="1:26" ht="12" customHeight="1">
      <c r="A705" s="121"/>
      <c r="B705" s="121"/>
      <c r="C705" s="121"/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</row>
    <row r="706" spans="1:26" ht="12" customHeight="1">
      <c r="A706" s="121"/>
      <c r="B706" s="121"/>
      <c r="C706" s="121"/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</row>
    <row r="707" spans="1:26" ht="12" customHeight="1">
      <c r="A707" s="121"/>
      <c r="B707" s="121"/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</row>
    <row r="708" spans="1:26" ht="12" customHeight="1">
      <c r="A708" s="121"/>
      <c r="B708" s="121"/>
      <c r="C708" s="121"/>
      <c r="D708" s="121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</row>
    <row r="709" spans="1:26" ht="12" customHeight="1">
      <c r="A709" s="121"/>
      <c r="B709" s="121"/>
      <c r="C709" s="121"/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</row>
    <row r="710" spans="1:26" ht="12" customHeight="1">
      <c r="A710" s="121"/>
      <c r="B710" s="121"/>
      <c r="C710" s="121"/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</row>
    <row r="711" spans="1:26" ht="12" customHeight="1">
      <c r="A711" s="121"/>
      <c r="B711" s="121"/>
      <c r="C711" s="121"/>
      <c r="D711" s="121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</row>
    <row r="712" spans="1:26" ht="12" customHeight="1">
      <c r="A712" s="121"/>
      <c r="B712" s="121"/>
      <c r="C712" s="121"/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</row>
    <row r="713" spans="1:26" ht="12" customHeight="1">
      <c r="A713" s="121"/>
      <c r="B713" s="121"/>
      <c r="C713" s="121"/>
      <c r="D713" s="121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</row>
    <row r="714" spans="1:26" ht="12" customHeight="1">
      <c r="A714" s="121"/>
      <c r="B714" s="121"/>
      <c r="C714" s="121"/>
      <c r="D714" s="121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</row>
    <row r="715" spans="1:26" ht="12" customHeight="1">
      <c r="A715" s="121"/>
      <c r="B715" s="121"/>
      <c r="C715" s="121"/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</row>
    <row r="716" spans="1:26" ht="12" customHeight="1">
      <c r="A716" s="121"/>
      <c r="B716" s="121"/>
      <c r="C716" s="121"/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</row>
    <row r="717" spans="1:26" ht="12" customHeight="1">
      <c r="A717" s="121"/>
      <c r="B717" s="121"/>
      <c r="C717" s="121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</row>
    <row r="718" spans="1:26" ht="12" customHeight="1">
      <c r="A718" s="121"/>
      <c r="B718" s="121"/>
      <c r="C718" s="121"/>
      <c r="D718" s="121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</row>
    <row r="719" spans="1:26" ht="12" customHeight="1">
      <c r="A719" s="121"/>
      <c r="B719" s="121"/>
      <c r="C719" s="121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</row>
    <row r="720" spans="1:26" ht="12" customHeight="1">
      <c r="A720" s="121"/>
      <c r="B720" s="121"/>
      <c r="C720" s="121"/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</row>
    <row r="721" spans="1:26" ht="12" customHeight="1">
      <c r="A721" s="121"/>
      <c r="B721" s="121"/>
      <c r="C721" s="121"/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</row>
    <row r="722" spans="1:26" ht="12" customHeight="1">
      <c r="A722" s="121"/>
      <c r="B722" s="121"/>
      <c r="C722" s="121"/>
      <c r="D722" s="121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</row>
    <row r="723" spans="1:26" ht="12" customHeight="1">
      <c r="A723" s="121"/>
      <c r="B723" s="121"/>
      <c r="C723" s="121"/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</row>
    <row r="724" spans="1:26" ht="12" customHeight="1">
      <c r="A724" s="121"/>
      <c r="B724" s="121"/>
      <c r="C724" s="121"/>
      <c r="D724" s="121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</row>
    <row r="725" spans="1:26" ht="12" customHeight="1">
      <c r="A725" s="121"/>
      <c r="B725" s="121"/>
      <c r="C725" s="121"/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</row>
    <row r="726" spans="1:26" ht="12" customHeight="1">
      <c r="A726" s="121"/>
      <c r="B726" s="121"/>
      <c r="C726" s="121"/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</row>
    <row r="727" spans="1:26" ht="12" customHeight="1">
      <c r="A727" s="121"/>
      <c r="B727" s="121"/>
      <c r="C727" s="121"/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</row>
    <row r="728" spans="1:26" ht="12" customHeight="1">
      <c r="A728" s="121"/>
      <c r="B728" s="121"/>
      <c r="C728" s="121"/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</row>
    <row r="729" spans="1:26" ht="12" customHeight="1">
      <c r="A729" s="121"/>
      <c r="B729" s="121"/>
      <c r="C729" s="121"/>
      <c r="D729" s="121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</row>
    <row r="730" spans="1:26" ht="12" customHeight="1">
      <c r="A730" s="121"/>
      <c r="B730" s="121"/>
      <c r="C730" s="121"/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</row>
    <row r="731" spans="1:26" ht="12" customHeight="1">
      <c r="A731" s="121"/>
      <c r="B731" s="121"/>
      <c r="C731" s="121"/>
      <c r="D731" s="121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</row>
    <row r="732" spans="1:26" ht="12" customHeight="1">
      <c r="A732" s="121"/>
      <c r="B732" s="121"/>
      <c r="C732" s="121"/>
      <c r="D732" s="121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</row>
    <row r="733" spans="1:26" ht="12" customHeight="1">
      <c r="A733" s="121"/>
      <c r="B733" s="121"/>
      <c r="C733" s="121"/>
      <c r="D733" s="121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</row>
    <row r="734" spans="1:26" ht="12" customHeight="1">
      <c r="A734" s="121"/>
      <c r="B734" s="121"/>
      <c r="C734" s="121"/>
      <c r="D734" s="121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</row>
    <row r="735" spans="1:26" ht="12" customHeight="1">
      <c r="A735" s="121"/>
      <c r="B735" s="121"/>
      <c r="C735" s="121"/>
      <c r="D735" s="121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</row>
    <row r="736" spans="1:26" ht="12" customHeight="1">
      <c r="A736" s="121"/>
      <c r="B736" s="121"/>
      <c r="C736" s="121"/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</row>
    <row r="737" spans="1:26" ht="12" customHeight="1">
      <c r="A737" s="121"/>
      <c r="B737" s="121"/>
      <c r="C737" s="121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</row>
    <row r="738" spans="1:26" ht="12" customHeight="1">
      <c r="A738" s="121"/>
      <c r="B738" s="121"/>
      <c r="C738" s="121"/>
      <c r="D738" s="121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</row>
    <row r="739" spans="1:26" ht="12" customHeight="1">
      <c r="A739" s="121"/>
      <c r="B739" s="121"/>
      <c r="C739" s="121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</row>
    <row r="740" spans="1:26" ht="12" customHeight="1">
      <c r="A740" s="121"/>
      <c r="B740" s="121"/>
      <c r="C740" s="121"/>
      <c r="D740" s="121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</row>
    <row r="741" spans="1:26" ht="12" customHeight="1">
      <c r="A741" s="121"/>
      <c r="B741" s="121"/>
      <c r="C741" s="121"/>
      <c r="D741" s="121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</row>
    <row r="742" spans="1:26" ht="12" customHeight="1">
      <c r="A742" s="121"/>
      <c r="B742" s="121"/>
      <c r="C742" s="121"/>
      <c r="D742" s="121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</row>
    <row r="743" spans="1:26" ht="12" customHeight="1">
      <c r="A743" s="121"/>
      <c r="B743" s="121"/>
      <c r="C743" s="121"/>
      <c r="D743" s="121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</row>
    <row r="744" spans="1:26" ht="12" customHeight="1">
      <c r="A744" s="121"/>
      <c r="B744" s="121"/>
      <c r="C744" s="121"/>
      <c r="D744" s="121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</row>
    <row r="745" spans="1:26" ht="12" customHeight="1">
      <c r="A745" s="121"/>
      <c r="B745" s="121"/>
      <c r="C745" s="121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</row>
    <row r="746" spans="1:26" ht="12" customHeight="1">
      <c r="A746" s="121"/>
      <c r="B746" s="121"/>
      <c r="C746" s="121"/>
      <c r="D746" s="121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</row>
    <row r="747" spans="1:26" ht="12" customHeight="1">
      <c r="A747" s="121"/>
      <c r="B747" s="121"/>
      <c r="C747" s="121"/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</row>
    <row r="748" spans="1:26" ht="12" customHeight="1">
      <c r="A748" s="121"/>
      <c r="B748" s="121"/>
      <c r="C748" s="121"/>
      <c r="D748" s="121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</row>
    <row r="749" spans="1:26" ht="12" customHeight="1">
      <c r="A749" s="121"/>
      <c r="B749" s="121"/>
      <c r="C749" s="121"/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</row>
    <row r="750" spans="1:26" ht="12" customHeight="1">
      <c r="A750" s="121"/>
      <c r="B750" s="121"/>
      <c r="C750" s="121"/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</row>
    <row r="751" spans="1:26" ht="12" customHeight="1">
      <c r="A751" s="121"/>
      <c r="B751" s="121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</row>
    <row r="752" spans="1:26" ht="12" customHeight="1">
      <c r="A752" s="121"/>
      <c r="B752" s="121"/>
      <c r="C752" s="121"/>
      <c r="D752" s="121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</row>
    <row r="753" spans="1:26" ht="12" customHeight="1">
      <c r="A753" s="121"/>
      <c r="B753" s="121"/>
      <c r="C753" s="121"/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</row>
    <row r="754" spans="1:26" ht="12" customHeight="1">
      <c r="A754" s="121"/>
      <c r="B754" s="121"/>
      <c r="C754" s="121"/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</row>
    <row r="755" spans="1:26" ht="12" customHeight="1">
      <c r="A755" s="121"/>
      <c r="B755" s="121"/>
      <c r="C755" s="121"/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</row>
    <row r="756" spans="1:26" ht="12" customHeight="1">
      <c r="A756" s="121"/>
      <c r="B756" s="121"/>
      <c r="C756" s="121"/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</row>
    <row r="757" spans="1:26" ht="12" customHeight="1">
      <c r="A757" s="121"/>
      <c r="B757" s="121"/>
      <c r="C757" s="121"/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</row>
    <row r="758" spans="1:26" ht="12" customHeight="1">
      <c r="A758" s="121"/>
      <c r="B758" s="121"/>
      <c r="C758" s="121"/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</row>
    <row r="759" spans="1:26" ht="12" customHeight="1">
      <c r="A759" s="121"/>
      <c r="B759" s="121"/>
      <c r="C759" s="121"/>
      <c r="D759" s="121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</row>
    <row r="760" spans="1:26" ht="12" customHeight="1">
      <c r="A760" s="121"/>
      <c r="B760" s="121"/>
      <c r="C760" s="121"/>
      <c r="D760" s="121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</row>
    <row r="761" spans="1:26" ht="12" customHeight="1">
      <c r="A761" s="121"/>
      <c r="B761" s="121"/>
      <c r="C761" s="121"/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</row>
    <row r="762" spans="1:26" ht="12" customHeight="1">
      <c r="A762" s="121"/>
      <c r="B762" s="121"/>
      <c r="C762" s="121"/>
      <c r="D762" s="121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</row>
    <row r="763" spans="1:26" ht="12" customHeight="1">
      <c r="A763" s="121"/>
      <c r="B763" s="121"/>
      <c r="C763" s="121"/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</row>
    <row r="764" spans="1:26" ht="12" customHeight="1">
      <c r="A764" s="121"/>
      <c r="B764" s="121"/>
      <c r="C764" s="121"/>
      <c r="D764" s="121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</row>
    <row r="765" spans="1:26" ht="12" customHeight="1">
      <c r="A765" s="121"/>
      <c r="B765" s="121"/>
      <c r="C765" s="121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</row>
    <row r="766" spans="1:26" ht="12" customHeight="1">
      <c r="A766" s="121"/>
      <c r="B766" s="121"/>
      <c r="C766" s="121"/>
      <c r="D766" s="121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</row>
    <row r="767" spans="1:26" ht="12" customHeight="1">
      <c r="A767" s="121"/>
      <c r="B767" s="121"/>
      <c r="C767" s="121"/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</row>
    <row r="768" spans="1:26" ht="12" customHeight="1">
      <c r="A768" s="121"/>
      <c r="B768" s="121"/>
      <c r="C768" s="121"/>
      <c r="D768" s="121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</row>
    <row r="769" spans="1:26" ht="12" customHeight="1">
      <c r="A769" s="121"/>
      <c r="B769" s="121"/>
      <c r="C769" s="121"/>
      <c r="D769" s="121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</row>
    <row r="770" spans="1:26" ht="12" customHeight="1">
      <c r="A770" s="121"/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</row>
    <row r="771" spans="1:26" ht="12" customHeight="1">
      <c r="A771" s="121"/>
      <c r="B771" s="121"/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</row>
    <row r="772" spans="1:26" ht="12" customHeight="1">
      <c r="A772" s="121"/>
      <c r="B772" s="121"/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</row>
    <row r="773" spans="1:26" ht="12" customHeight="1">
      <c r="A773" s="121"/>
      <c r="B773" s="121"/>
      <c r="C773" s="121"/>
      <c r="D773" s="121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</row>
    <row r="774" spans="1:26" ht="12" customHeight="1">
      <c r="A774" s="121"/>
      <c r="B774" s="121"/>
      <c r="C774" s="121"/>
      <c r="D774" s="121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</row>
    <row r="775" spans="1:26" ht="12" customHeight="1">
      <c r="A775" s="121"/>
      <c r="B775" s="121"/>
      <c r="C775" s="121"/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</row>
    <row r="776" spans="1:26" ht="12" customHeight="1">
      <c r="A776" s="121"/>
      <c r="B776" s="121"/>
      <c r="C776" s="121"/>
      <c r="D776" s="121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</row>
    <row r="777" spans="1:26" ht="12" customHeight="1">
      <c r="A777" s="121"/>
      <c r="B777" s="121"/>
      <c r="C777" s="121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</row>
    <row r="778" spans="1:26" ht="12" customHeight="1">
      <c r="A778" s="121"/>
      <c r="B778" s="121"/>
      <c r="C778" s="121"/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</row>
    <row r="779" spans="1:26" ht="12" customHeight="1">
      <c r="A779" s="121"/>
      <c r="B779" s="121"/>
      <c r="C779" s="121"/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</row>
    <row r="780" spans="1:26" ht="12" customHeight="1">
      <c r="A780" s="121"/>
      <c r="B780" s="121"/>
      <c r="C780" s="121"/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</row>
    <row r="781" spans="1:26" ht="12" customHeight="1">
      <c r="A781" s="121"/>
      <c r="B781" s="121"/>
      <c r="C781" s="121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</row>
    <row r="782" spans="1:26" ht="12" customHeight="1">
      <c r="A782" s="121"/>
      <c r="B782" s="121"/>
      <c r="C782" s="121"/>
      <c r="D782" s="121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</row>
    <row r="783" spans="1:26" ht="12" customHeight="1">
      <c r="A783" s="121"/>
      <c r="B783" s="121"/>
      <c r="C783" s="121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</row>
    <row r="784" spans="1:26" ht="12" customHeight="1">
      <c r="A784" s="121"/>
      <c r="B784" s="121"/>
      <c r="C784" s="121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</row>
    <row r="785" spans="1:26" ht="12" customHeight="1">
      <c r="A785" s="121"/>
      <c r="B785" s="121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</row>
    <row r="786" spans="1:26" ht="12" customHeight="1">
      <c r="A786" s="121"/>
      <c r="B786" s="121"/>
      <c r="C786" s="121"/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</row>
    <row r="787" spans="1:26" ht="12" customHeight="1">
      <c r="A787" s="121"/>
      <c r="B787" s="121"/>
      <c r="C787" s="121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</row>
    <row r="788" spans="1:26" ht="12" customHeight="1">
      <c r="A788" s="121"/>
      <c r="B788" s="121"/>
      <c r="C788" s="121"/>
      <c r="D788" s="121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</row>
    <row r="789" spans="1:26" ht="12" customHeight="1">
      <c r="A789" s="121"/>
      <c r="B789" s="121"/>
      <c r="C789" s="121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</row>
    <row r="790" spans="1:26" ht="12" customHeight="1">
      <c r="A790" s="121"/>
      <c r="B790" s="121"/>
      <c r="C790" s="121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</row>
    <row r="791" spans="1:26" ht="12" customHeight="1">
      <c r="A791" s="121"/>
      <c r="B791" s="121"/>
      <c r="C791" s="121"/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</row>
    <row r="792" spans="1:26" ht="12" customHeight="1">
      <c r="A792" s="121"/>
      <c r="B792" s="121"/>
      <c r="C792" s="121"/>
      <c r="D792" s="121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</row>
    <row r="793" spans="1:26" ht="12" customHeight="1">
      <c r="A793" s="121"/>
      <c r="B793" s="121"/>
      <c r="C793" s="121"/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</row>
    <row r="794" spans="1:26" ht="12" customHeight="1">
      <c r="A794" s="121"/>
      <c r="B794" s="121"/>
      <c r="C794" s="121"/>
      <c r="D794" s="121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</row>
    <row r="795" spans="1:26" ht="12" customHeight="1">
      <c r="A795" s="121"/>
      <c r="B795" s="121"/>
      <c r="C795" s="121"/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</row>
    <row r="796" spans="1:26" ht="12" customHeight="1">
      <c r="A796" s="121"/>
      <c r="B796" s="121"/>
      <c r="C796" s="121"/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</row>
    <row r="797" spans="1:26" ht="12" customHeight="1">
      <c r="A797" s="121"/>
      <c r="B797" s="121"/>
      <c r="C797" s="121"/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</row>
    <row r="798" spans="1:26" ht="12" customHeight="1">
      <c r="A798" s="121"/>
      <c r="B798" s="121"/>
      <c r="C798" s="121"/>
      <c r="D798" s="121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</row>
    <row r="799" spans="1:26" ht="12" customHeight="1">
      <c r="A799" s="121"/>
      <c r="B799" s="121"/>
      <c r="C799" s="121"/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</row>
    <row r="800" spans="1:26" ht="12" customHeight="1">
      <c r="A800" s="121"/>
      <c r="B800" s="121"/>
      <c r="C800" s="121"/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</row>
    <row r="801" spans="1:26" ht="12" customHeight="1">
      <c r="A801" s="121"/>
      <c r="B801" s="121"/>
      <c r="C801" s="121"/>
      <c r="D801" s="121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</row>
    <row r="802" spans="1:26" ht="12" customHeight="1">
      <c r="A802" s="121"/>
      <c r="B802" s="121"/>
      <c r="C802" s="121"/>
      <c r="D802" s="121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</row>
    <row r="803" spans="1:26" ht="12" customHeight="1">
      <c r="A803" s="121"/>
      <c r="B803" s="121"/>
      <c r="C803" s="121"/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</row>
    <row r="804" spans="1:26" ht="12" customHeight="1">
      <c r="A804" s="121"/>
      <c r="B804" s="121"/>
      <c r="C804" s="121"/>
      <c r="D804" s="121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</row>
    <row r="805" spans="1:26" ht="12" customHeight="1">
      <c r="A805" s="121"/>
      <c r="B805" s="121"/>
      <c r="C805" s="121"/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</row>
    <row r="806" spans="1:26" ht="12" customHeight="1">
      <c r="A806" s="121"/>
      <c r="B806" s="121"/>
      <c r="C806" s="121"/>
      <c r="D806" s="121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</row>
    <row r="807" spans="1:26" ht="12" customHeight="1">
      <c r="A807" s="121"/>
      <c r="B807" s="121"/>
      <c r="C807" s="121"/>
      <c r="D807" s="121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</row>
    <row r="808" spans="1:26" ht="12" customHeight="1">
      <c r="A808" s="121"/>
      <c r="B808" s="121"/>
      <c r="C808" s="121"/>
      <c r="D808" s="121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</row>
    <row r="809" spans="1:26" ht="12" customHeight="1">
      <c r="A809" s="121"/>
      <c r="B809" s="121"/>
      <c r="C809" s="121"/>
      <c r="D809" s="121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</row>
    <row r="810" spans="1:26" ht="12" customHeight="1">
      <c r="A810" s="121"/>
      <c r="B810" s="121"/>
      <c r="C810" s="121"/>
      <c r="D810" s="121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</row>
    <row r="811" spans="1:26" ht="12" customHeight="1">
      <c r="A811" s="121"/>
      <c r="B811" s="121"/>
      <c r="C811" s="121"/>
      <c r="D811" s="121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</row>
    <row r="812" spans="1:26" ht="12" customHeight="1">
      <c r="A812" s="121"/>
      <c r="B812" s="121"/>
      <c r="C812" s="121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</row>
    <row r="813" spans="1:26" ht="12" customHeight="1">
      <c r="A813" s="121"/>
      <c r="B813" s="121"/>
      <c r="C813" s="121"/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</row>
    <row r="814" spans="1:26" ht="12" customHeight="1">
      <c r="A814" s="121"/>
      <c r="B814" s="121"/>
      <c r="C814" s="121"/>
      <c r="D814" s="121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</row>
    <row r="815" spans="1:26" ht="12" customHeight="1">
      <c r="A815" s="121"/>
      <c r="B815" s="121"/>
      <c r="C815" s="121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</row>
    <row r="816" spans="1:26" ht="12" customHeight="1">
      <c r="A816" s="121"/>
      <c r="B816" s="121"/>
      <c r="C816" s="121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</row>
    <row r="817" spans="1:26" ht="12" customHeight="1">
      <c r="A817" s="121"/>
      <c r="B817" s="121"/>
      <c r="C817" s="121"/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</row>
    <row r="818" spans="1:26" ht="12" customHeight="1">
      <c r="A818" s="121"/>
      <c r="B818" s="121"/>
      <c r="C818" s="121"/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</row>
    <row r="819" spans="1:26" ht="12" customHeight="1">
      <c r="A819" s="121"/>
      <c r="B819" s="121"/>
      <c r="C819" s="121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</row>
    <row r="820" spans="1:26" ht="12" customHeight="1">
      <c r="A820" s="121"/>
      <c r="B820" s="121"/>
      <c r="C820" s="121"/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</row>
    <row r="821" spans="1:26" ht="12" customHeight="1">
      <c r="A821" s="121"/>
      <c r="B821" s="121"/>
      <c r="C821" s="121"/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</row>
    <row r="822" spans="1:26" ht="12" customHeight="1">
      <c r="A822" s="121"/>
      <c r="B822" s="121"/>
      <c r="C822" s="121"/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</row>
    <row r="823" spans="1:26" ht="12" customHeight="1">
      <c r="A823" s="121"/>
      <c r="B823" s="121"/>
      <c r="C823" s="121"/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</row>
    <row r="824" spans="1:26" ht="12" customHeight="1">
      <c r="A824" s="121"/>
      <c r="B824" s="121"/>
      <c r="C824" s="121"/>
      <c r="D824" s="121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</row>
    <row r="825" spans="1:26" ht="12" customHeight="1">
      <c r="A825" s="121"/>
      <c r="B825" s="121"/>
      <c r="C825" s="121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</row>
    <row r="826" spans="1:26" ht="12" customHeight="1">
      <c r="A826" s="121"/>
      <c r="B826" s="121"/>
      <c r="C826" s="121"/>
      <c r="D826" s="121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</row>
    <row r="827" spans="1:26" ht="12" customHeight="1">
      <c r="A827" s="121"/>
      <c r="B827" s="121"/>
      <c r="C827" s="121"/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</row>
    <row r="828" spans="1:26" ht="12" customHeight="1">
      <c r="A828" s="121"/>
      <c r="B828" s="121"/>
      <c r="C828" s="121"/>
      <c r="D828" s="121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</row>
    <row r="829" spans="1:26" ht="12" customHeight="1">
      <c r="A829" s="121"/>
      <c r="B829" s="121"/>
      <c r="C829" s="121"/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</row>
    <row r="830" spans="1:26" ht="12" customHeight="1">
      <c r="A830" s="121"/>
      <c r="B830" s="121"/>
      <c r="C830" s="121"/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</row>
    <row r="831" spans="1:26" ht="12" customHeight="1">
      <c r="A831" s="121"/>
      <c r="B831" s="121"/>
      <c r="C831" s="121"/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</row>
    <row r="832" spans="1:26" ht="12" customHeight="1">
      <c r="A832" s="121"/>
      <c r="B832" s="121"/>
      <c r="C832" s="121"/>
      <c r="D832" s="121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</row>
    <row r="833" spans="1:26" ht="12" customHeight="1">
      <c r="A833" s="121"/>
      <c r="B833" s="121"/>
      <c r="C833" s="121"/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</row>
    <row r="834" spans="1:26" ht="12" customHeight="1">
      <c r="A834" s="121"/>
      <c r="B834" s="121"/>
      <c r="C834" s="121"/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</row>
    <row r="835" spans="1:26" ht="12" customHeight="1">
      <c r="A835" s="121"/>
      <c r="B835" s="121"/>
      <c r="C835" s="121"/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</row>
    <row r="836" spans="1:26" ht="12" customHeight="1">
      <c r="A836" s="121"/>
      <c r="B836" s="121"/>
      <c r="C836" s="121"/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</row>
    <row r="837" spans="1:26" ht="12" customHeight="1">
      <c r="A837" s="121"/>
      <c r="B837" s="121"/>
      <c r="C837" s="121"/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</row>
    <row r="838" spans="1:26" ht="12" customHeight="1">
      <c r="A838" s="121"/>
      <c r="B838" s="121"/>
      <c r="C838" s="121"/>
      <c r="D838" s="121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</row>
    <row r="839" spans="1:26" ht="12" customHeight="1">
      <c r="A839" s="121"/>
      <c r="B839" s="121"/>
      <c r="C839" s="121"/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</row>
    <row r="840" spans="1:26" ht="12" customHeight="1">
      <c r="A840" s="121"/>
      <c r="B840" s="121"/>
      <c r="C840" s="121"/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</row>
    <row r="841" spans="1:26" ht="12" customHeight="1">
      <c r="A841" s="121"/>
      <c r="B841" s="121"/>
      <c r="C841" s="121"/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</row>
    <row r="842" spans="1:26" ht="12" customHeight="1">
      <c r="A842" s="121"/>
      <c r="B842" s="121"/>
      <c r="C842" s="121"/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</row>
    <row r="843" spans="1:26" ht="12" customHeight="1">
      <c r="A843" s="121"/>
      <c r="B843" s="121"/>
      <c r="C843" s="121"/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</row>
    <row r="844" spans="1:26" ht="12" customHeight="1">
      <c r="A844" s="121"/>
      <c r="B844" s="121"/>
      <c r="C844" s="121"/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</row>
    <row r="845" spans="1:26" ht="12" customHeight="1">
      <c r="A845" s="121"/>
      <c r="B845" s="121"/>
      <c r="C845" s="121"/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</row>
    <row r="846" spans="1:26" ht="12" customHeight="1">
      <c r="A846" s="121"/>
      <c r="B846" s="121"/>
      <c r="C846" s="121"/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</row>
    <row r="847" spans="1:26" ht="12" customHeight="1">
      <c r="A847" s="121"/>
      <c r="B847" s="121"/>
      <c r="C847" s="121"/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</row>
    <row r="848" spans="1:26" ht="12" customHeight="1">
      <c r="A848" s="121"/>
      <c r="B848" s="121"/>
      <c r="C848" s="121"/>
      <c r="D848" s="121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</row>
    <row r="849" spans="1:26" ht="12" customHeight="1">
      <c r="A849" s="121"/>
      <c r="B849" s="121"/>
      <c r="C849" s="121"/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</row>
    <row r="850" spans="1:26" ht="12" customHeight="1">
      <c r="A850" s="121"/>
      <c r="B850" s="121"/>
      <c r="C850" s="121"/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</row>
    <row r="851" spans="1:26" ht="12" customHeight="1">
      <c r="A851" s="121"/>
      <c r="B851" s="121"/>
      <c r="C851" s="121"/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</row>
    <row r="852" spans="1:26" ht="12" customHeight="1">
      <c r="A852" s="121"/>
      <c r="B852" s="121"/>
      <c r="C852" s="121"/>
      <c r="D852" s="121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</row>
    <row r="853" spans="1:26" ht="12" customHeight="1">
      <c r="A853" s="121"/>
      <c r="B853" s="121"/>
      <c r="C853" s="121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</row>
    <row r="854" spans="1:26" ht="12" customHeight="1">
      <c r="A854" s="121"/>
      <c r="B854" s="121"/>
      <c r="C854" s="121"/>
      <c r="D854" s="121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</row>
    <row r="855" spans="1:26" ht="12" customHeight="1">
      <c r="A855" s="121"/>
      <c r="B855" s="121"/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</row>
    <row r="856" spans="1:26" ht="12" customHeight="1">
      <c r="A856" s="121"/>
      <c r="B856" s="121"/>
      <c r="C856" s="121"/>
      <c r="D856" s="121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</row>
    <row r="857" spans="1:26" ht="12" customHeight="1">
      <c r="A857" s="121"/>
      <c r="B857" s="121"/>
      <c r="C857" s="121"/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</row>
    <row r="858" spans="1:26" ht="12" customHeight="1">
      <c r="A858" s="121"/>
      <c r="B858" s="121"/>
      <c r="C858" s="121"/>
      <c r="D858" s="121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</row>
    <row r="859" spans="1:26" ht="12" customHeight="1">
      <c r="A859" s="121"/>
      <c r="B859" s="121"/>
      <c r="C859" s="121"/>
      <c r="D859" s="121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</row>
    <row r="860" spans="1:26" ht="12" customHeight="1">
      <c r="A860" s="121"/>
      <c r="B860" s="121"/>
      <c r="C860" s="121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</row>
    <row r="861" spans="1:26" ht="12" customHeight="1">
      <c r="A861" s="121"/>
      <c r="B861" s="121"/>
      <c r="C861" s="121"/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</row>
    <row r="862" spans="1:26" ht="12" customHeight="1">
      <c r="A862" s="121"/>
      <c r="B862" s="121"/>
      <c r="C862" s="121"/>
      <c r="D862" s="121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</row>
    <row r="863" spans="1:26" ht="12" customHeight="1">
      <c r="A863" s="121"/>
      <c r="B863" s="121"/>
      <c r="C863" s="121"/>
      <c r="D863" s="121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</row>
    <row r="864" spans="1:26" ht="12" customHeight="1">
      <c r="A864" s="121"/>
      <c r="B864" s="121"/>
      <c r="C864" s="121"/>
      <c r="D864" s="121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</row>
    <row r="865" spans="1:26" ht="12" customHeight="1">
      <c r="A865" s="121"/>
      <c r="B865" s="121"/>
      <c r="C865" s="121"/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</row>
    <row r="866" spans="1:26" ht="12" customHeight="1">
      <c r="A866" s="121"/>
      <c r="B866" s="121"/>
      <c r="C866" s="121"/>
      <c r="D866" s="121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</row>
    <row r="867" spans="1:26" ht="12" customHeight="1">
      <c r="A867" s="121"/>
      <c r="B867" s="121"/>
      <c r="C867" s="121"/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</row>
    <row r="868" spans="1:26" ht="12" customHeight="1">
      <c r="A868" s="121"/>
      <c r="B868" s="121"/>
      <c r="C868" s="121"/>
      <c r="D868" s="121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</row>
    <row r="869" spans="1:26" ht="12" customHeight="1">
      <c r="A869" s="121"/>
      <c r="B869" s="121"/>
      <c r="C869" s="121"/>
      <c r="D869" s="121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</row>
    <row r="870" spans="1:26" ht="12" customHeight="1">
      <c r="A870" s="121"/>
      <c r="B870" s="121"/>
      <c r="C870" s="121"/>
      <c r="D870" s="121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</row>
    <row r="871" spans="1:26" ht="12" customHeight="1">
      <c r="A871" s="121"/>
      <c r="B871" s="121"/>
      <c r="C871" s="121"/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</row>
    <row r="872" spans="1:26" ht="12" customHeight="1">
      <c r="A872" s="121"/>
      <c r="B872" s="121"/>
      <c r="C872" s="121"/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</row>
    <row r="873" spans="1:26" ht="12" customHeight="1">
      <c r="A873" s="121"/>
      <c r="B873" s="121"/>
      <c r="C873" s="121"/>
      <c r="D873" s="121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</row>
    <row r="874" spans="1:26" ht="12" customHeight="1">
      <c r="A874" s="121"/>
      <c r="B874" s="121"/>
      <c r="C874" s="121"/>
      <c r="D874" s="121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</row>
    <row r="875" spans="1:26" ht="12" customHeight="1">
      <c r="A875" s="121"/>
      <c r="B875" s="121"/>
      <c r="C875" s="121"/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</row>
    <row r="876" spans="1:26" ht="12" customHeight="1">
      <c r="A876" s="121"/>
      <c r="B876" s="121"/>
      <c r="C876" s="121"/>
      <c r="D876" s="121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</row>
    <row r="877" spans="1:26" ht="12" customHeight="1">
      <c r="A877" s="121"/>
      <c r="B877" s="121"/>
      <c r="C877" s="121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</row>
    <row r="878" spans="1:26" ht="12" customHeight="1">
      <c r="A878" s="121"/>
      <c r="B878" s="121"/>
      <c r="C878" s="121"/>
      <c r="D878" s="121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</row>
    <row r="879" spans="1:26" ht="12" customHeight="1">
      <c r="A879" s="121"/>
      <c r="B879" s="121"/>
      <c r="C879" s="121"/>
      <c r="D879" s="121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</row>
    <row r="880" spans="1:26" ht="12" customHeight="1">
      <c r="A880" s="121"/>
      <c r="B880" s="121"/>
      <c r="C880" s="121"/>
      <c r="D880" s="121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</row>
    <row r="881" spans="1:26" ht="12" customHeight="1">
      <c r="A881" s="121"/>
      <c r="B881" s="121"/>
      <c r="C881" s="121"/>
      <c r="D881" s="121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</row>
    <row r="882" spans="1:26" ht="12" customHeight="1">
      <c r="A882" s="121"/>
      <c r="B882" s="121"/>
      <c r="C882" s="121"/>
      <c r="D882" s="121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</row>
    <row r="883" spans="1:26" ht="12" customHeight="1">
      <c r="A883" s="121"/>
      <c r="B883" s="121"/>
      <c r="C883" s="121"/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</row>
    <row r="884" spans="1:26" ht="12" customHeight="1">
      <c r="A884" s="121"/>
      <c r="B884" s="121"/>
      <c r="C884" s="121"/>
      <c r="D884" s="121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</row>
    <row r="885" spans="1:26" ht="12" customHeight="1">
      <c r="A885" s="121"/>
      <c r="B885" s="121"/>
      <c r="C885" s="121"/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</row>
    <row r="886" spans="1:26" ht="12" customHeight="1">
      <c r="A886" s="121"/>
      <c r="B886" s="121"/>
      <c r="C886" s="121"/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</row>
    <row r="887" spans="1:26" ht="12" customHeight="1">
      <c r="A887" s="121"/>
      <c r="B887" s="121"/>
      <c r="C887" s="121"/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</row>
    <row r="888" spans="1:26" ht="12" customHeight="1">
      <c r="A888" s="121"/>
      <c r="B888" s="121"/>
      <c r="C888" s="121"/>
      <c r="D888" s="121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</row>
    <row r="889" spans="1:26" ht="12" customHeight="1">
      <c r="A889" s="121"/>
      <c r="B889" s="121"/>
      <c r="C889" s="121"/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</row>
    <row r="890" spans="1:26" ht="12" customHeight="1">
      <c r="A890" s="121"/>
      <c r="B890" s="121"/>
      <c r="C890" s="121"/>
      <c r="D890" s="121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</row>
    <row r="891" spans="1:26" ht="12" customHeight="1">
      <c r="A891" s="121"/>
      <c r="B891" s="121"/>
      <c r="C891" s="121"/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</row>
    <row r="892" spans="1:26" ht="12" customHeight="1">
      <c r="A892" s="121"/>
      <c r="B892" s="121"/>
      <c r="C892" s="121"/>
      <c r="D892" s="121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</row>
    <row r="893" spans="1:26" ht="12" customHeight="1">
      <c r="A893" s="121"/>
      <c r="B893" s="121"/>
      <c r="C893" s="121"/>
      <c r="D893" s="121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</row>
    <row r="894" spans="1:26" ht="12" customHeight="1">
      <c r="A894" s="121"/>
      <c r="B894" s="121"/>
      <c r="C894" s="121"/>
      <c r="D894" s="121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</row>
    <row r="895" spans="1:26" ht="12" customHeight="1">
      <c r="A895" s="121"/>
      <c r="B895" s="121"/>
      <c r="C895" s="121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</row>
    <row r="896" spans="1:26" ht="12" customHeight="1">
      <c r="A896" s="121"/>
      <c r="B896" s="121"/>
      <c r="C896" s="121"/>
      <c r="D896" s="121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</row>
    <row r="897" spans="1:26" ht="12" customHeight="1">
      <c r="A897" s="121"/>
      <c r="B897" s="121"/>
      <c r="C897" s="121"/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</row>
    <row r="898" spans="1:26" ht="12" customHeight="1">
      <c r="A898" s="121"/>
      <c r="B898" s="121"/>
      <c r="C898" s="121"/>
      <c r="D898" s="121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</row>
    <row r="899" spans="1:26" ht="12" customHeight="1">
      <c r="A899" s="121"/>
      <c r="B899" s="121"/>
      <c r="C899" s="121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</row>
    <row r="900" spans="1:26" ht="12" customHeight="1">
      <c r="A900" s="121"/>
      <c r="B900" s="121"/>
      <c r="C900" s="121"/>
      <c r="D900" s="121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</row>
    <row r="901" spans="1:26" ht="12" customHeight="1">
      <c r="A901" s="121"/>
      <c r="B901" s="121"/>
      <c r="C901" s="121"/>
      <c r="D901" s="121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</row>
    <row r="902" spans="1:26" ht="12" customHeight="1">
      <c r="A902" s="121"/>
      <c r="B902" s="121"/>
      <c r="C902" s="121"/>
      <c r="D902" s="121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</row>
    <row r="903" spans="1:26" ht="12" customHeight="1">
      <c r="A903" s="121"/>
      <c r="B903" s="121"/>
      <c r="C903" s="121"/>
      <c r="D903" s="121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</row>
    <row r="904" spans="1:26" ht="12" customHeight="1">
      <c r="A904" s="121"/>
      <c r="B904" s="121"/>
      <c r="C904" s="121"/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</row>
    <row r="905" spans="1:26" ht="12" customHeight="1">
      <c r="A905" s="121"/>
      <c r="B905" s="121"/>
      <c r="C905" s="121"/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</row>
    <row r="906" spans="1:26" ht="12" customHeight="1">
      <c r="A906" s="121"/>
      <c r="B906" s="121"/>
      <c r="C906" s="121"/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</row>
    <row r="907" spans="1:26" ht="12" customHeight="1">
      <c r="A907" s="121"/>
      <c r="B907" s="121"/>
      <c r="C907" s="121"/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</row>
    <row r="908" spans="1:26" ht="12" customHeight="1">
      <c r="A908" s="121"/>
      <c r="B908" s="121"/>
      <c r="C908" s="121"/>
      <c r="D908" s="121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</row>
    <row r="909" spans="1:26" ht="12" customHeight="1">
      <c r="A909" s="121"/>
      <c r="B909" s="121"/>
      <c r="C909" s="121"/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</row>
    <row r="910" spans="1:26" ht="12" customHeight="1">
      <c r="A910" s="121"/>
      <c r="B910" s="121"/>
      <c r="C910" s="121"/>
      <c r="D910" s="121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</row>
    <row r="911" spans="1:26" ht="12" customHeight="1">
      <c r="A911" s="121"/>
      <c r="B911" s="121"/>
      <c r="C911" s="121"/>
      <c r="D911" s="121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</row>
    <row r="912" spans="1:26" ht="12" customHeight="1">
      <c r="A912" s="121"/>
      <c r="B912" s="121"/>
      <c r="C912" s="121"/>
      <c r="D912" s="121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</row>
    <row r="913" spans="1:26" ht="12" customHeight="1">
      <c r="A913" s="121"/>
      <c r="B913" s="121"/>
      <c r="C913" s="121"/>
      <c r="D913" s="121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</row>
    <row r="914" spans="1:26" ht="12" customHeight="1">
      <c r="A914" s="121"/>
      <c r="B914" s="121"/>
      <c r="C914" s="121"/>
      <c r="D914" s="121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</row>
    <row r="915" spans="1:26" ht="12" customHeight="1">
      <c r="A915" s="121"/>
      <c r="B915" s="121"/>
      <c r="C915" s="121"/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</row>
    <row r="916" spans="1:26" ht="12" customHeight="1">
      <c r="A916" s="121"/>
      <c r="B916" s="121"/>
      <c r="C916" s="121"/>
      <c r="D916" s="121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</row>
    <row r="917" spans="1:26" ht="12" customHeight="1">
      <c r="A917" s="121"/>
      <c r="B917" s="121"/>
      <c r="C917" s="121"/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</row>
    <row r="918" spans="1:26" ht="12" customHeight="1">
      <c r="A918" s="121"/>
      <c r="B918" s="121"/>
      <c r="C918" s="121"/>
      <c r="D918" s="121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</row>
    <row r="919" spans="1:26" ht="12" customHeight="1">
      <c r="A919" s="121"/>
      <c r="B919" s="121"/>
      <c r="C919" s="121"/>
      <c r="D919" s="121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</row>
    <row r="920" spans="1:26" ht="12" customHeight="1">
      <c r="A920" s="121"/>
      <c r="B920" s="121"/>
      <c r="C920" s="121"/>
      <c r="D920" s="121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</row>
    <row r="921" spans="1:26" ht="12" customHeight="1">
      <c r="A921" s="121"/>
      <c r="B921" s="121"/>
      <c r="C921" s="121"/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</row>
    <row r="922" spans="1:26" ht="12" customHeight="1">
      <c r="A922" s="121"/>
      <c r="B922" s="121"/>
      <c r="C922" s="121"/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</row>
    <row r="923" spans="1:26" ht="12" customHeight="1">
      <c r="A923" s="121"/>
      <c r="B923" s="121"/>
      <c r="C923" s="121"/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</row>
    <row r="924" spans="1:26" ht="12" customHeight="1">
      <c r="A924" s="121"/>
      <c r="B924" s="121"/>
      <c r="C924" s="121"/>
      <c r="D924" s="121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</row>
    <row r="925" spans="1:26" ht="12" customHeight="1">
      <c r="A925" s="121"/>
      <c r="B925" s="121"/>
      <c r="C925" s="121"/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</row>
    <row r="926" spans="1:26" ht="12" customHeight="1">
      <c r="A926" s="121"/>
      <c r="B926" s="121"/>
      <c r="C926" s="121"/>
      <c r="D926" s="121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</row>
    <row r="927" spans="1:26" ht="12" customHeight="1">
      <c r="A927" s="121"/>
      <c r="B927" s="121"/>
      <c r="C927" s="121"/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</row>
    <row r="928" spans="1:26" ht="12" customHeight="1">
      <c r="A928" s="121"/>
      <c r="B928" s="121"/>
      <c r="C928" s="121"/>
      <c r="D928" s="121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</row>
    <row r="929" spans="1:26" ht="12" customHeight="1">
      <c r="A929" s="121"/>
      <c r="B929" s="121"/>
      <c r="C929" s="121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</row>
    <row r="930" spans="1:26" ht="12" customHeight="1">
      <c r="A930" s="121"/>
      <c r="B930" s="121"/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</row>
    <row r="931" spans="1:26" ht="12" customHeight="1">
      <c r="A931" s="121"/>
      <c r="B931" s="121"/>
      <c r="C931" s="121"/>
      <c r="D931" s="121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</row>
    <row r="932" spans="1:26" ht="12" customHeight="1">
      <c r="A932" s="121"/>
      <c r="B932" s="121"/>
      <c r="C932" s="121"/>
      <c r="D932" s="121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</row>
    <row r="933" spans="1:26" ht="12" customHeight="1">
      <c r="A933" s="121"/>
      <c r="B933" s="121"/>
      <c r="C933" s="121"/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</row>
    <row r="934" spans="1:26" ht="12" customHeight="1">
      <c r="A934" s="121"/>
      <c r="B934" s="121"/>
      <c r="C934" s="121"/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</row>
    <row r="935" spans="1:26" ht="12" customHeight="1">
      <c r="A935" s="121"/>
      <c r="B935" s="121"/>
      <c r="C935" s="121"/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</row>
    <row r="936" spans="1:26" ht="12" customHeight="1">
      <c r="A936" s="121"/>
      <c r="B936" s="121"/>
      <c r="C936" s="121"/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</row>
    <row r="937" spans="1:26" ht="12" customHeight="1">
      <c r="A937" s="121"/>
      <c r="B937" s="121"/>
      <c r="C937" s="121"/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</row>
    <row r="938" spans="1:26" ht="12" customHeight="1">
      <c r="A938" s="121"/>
      <c r="B938" s="121"/>
      <c r="C938" s="121"/>
      <c r="D938" s="121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</row>
    <row r="939" spans="1:26" ht="12" customHeight="1">
      <c r="A939" s="121"/>
      <c r="B939" s="121"/>
      <c r="C939" s="121"/>
      <c r="D939" s="121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</row>
    <row r="940" spans="1:26" ht="12" customHeight="1">
      <c r="A940" s="121"/>
      <c r="B940" s="121"/>
      <c r="C940" s="121"/>
      <c r="D940" s="121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</row>
    <row r="941" spans="1:26" ht="12" customHeight="1">
      <c r="A941" s="121"/>
      <c r="B941" s="121"/>
      <c r="C941" s="121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</row>
    <row r="942" spans="1:26" ht="12" customHeight="1">
      <c r="A942" s="121"/>
      <c r="B942" s="121"/>
      <c r="C942" s="121"/>
      <c r="D942" s="121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</row>
    <row r="943" spans="1:26" ht="12" customHeight="1">
      <c r="A943" s="121"/>
      <c r="B943" s="121"/>
      <c r="C943" s="121"/>
      <c r="D943" s="121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</row>
    <row r="944" spans="1:26" ht="12" customHeight="1">
      <c r="A944" s="121"/>
      <c r="B944" s="121"/>
      <c r="C944" s="121"/>
      <c r="D944" s="121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</row>
    <row r="945" spans="1:26" ht="12" customHeight="1">
      <c r="A945" s="121"/>
      <c r="B945" s="121"/>
      <c r="C945" s="121"/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</row>
    <row r="946" spans="1:26" ht="12" customHeight="1">
      <c r="A946" s="121"/>
      <c r="B946" s="121"/>
      <c r="C946" s="121"/>
      <c r="D946" s="121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</row>
    <row r="947" spans="1:26" ht="12" customHeight="1">
      <c r="A947" s="121"/>
      <c r="B947" s="121"/>
      <c r="C947" s="121"/>
      <c r="D947" s="121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</row>
    <row r="948" spans="1:26" ht="12" customHeight="1">
      <c r="A948" s="121"/>
      <c r="B948" s="121"/>
      <c r="C948" s="121"/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</row>
    <row r="949" spans="1:26" ht="12" customHeight="1">
      <c r="A949" s="121"/>
      <c r="B949" s="121"/>
      <c r="C949" s="121"/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</row>
    <row r="950" spans="1:26" ht="12" customHeight="1">
      <c r="A950" s="121"/>
      <c r="B950" s="121"/>
      <c r="C950" s="121"/>
      <c r="D950" s="121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</row>
    <row r="951" spans="1:26" ht="12" customHeight="1">
      <c r="A951" s="121"/>
      <c r="B951" s="121"/>
      <c r="C951" s="121"/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</row>
    <row r="952" spans="1:26" ht="12" customHeight="1">
      <c r="A952" s="121"/>
      <c r="B952" s="121"/>
      <c r="C952" s="121"/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</row>
    <row r="953" spans="1:26" ht="12" customHeight="1">
      <c r="A953" s="121"/>
      <c r="B953" s="121"/>
      <c r="C953" s="121"/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</row>
    <row r="954" spans="1:26" ht="12" customHeight="1">
      <c r="A954" s="121"/>
      <c r="B954" s="121"/>
      <c r="C954" s="121"/>
      <c r="D954" s="121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</row>
    <row r="955" spans="1:26" ht="12" customHeight="1">
      <c r="A955" s="121"/>
      <c r="B955" s="121"/>
      <c r="C955" s="121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</row>
    <row r="956" spans="1:26" ht="12" customHeight="1">
      <c r="A956" s="121"/>
      <c r="B956" s="121"/>
      <c r="C956" s="121"/>
      <c r="D956" s="121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</row>
    <row r="957" spans="1:26" ht="12" customHeight="1">
      <c r="A957" s="121"/>
      <c r="B957" s="121"/>
      <c r="C957" s="121"/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</row>
    <row r="958" spans="1:26" ht="12" customHeight="1">
      <c r="A958" s="121"/>
      <c r="B958" s="121"/>
      <c r="C958" s="121"/>
      <c r="D958" s="121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</row>
    <row r="959" spans="1:26" ht="12" customHeight="1">
      <c r="A959" s="121"/>
      <c r="B959" s="121"/>
      <c r="C959" s="121"/>
      <c r="D959" s="121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</row>
    <row r="960" spans="1:26" ht="12" customHeight="1">
      <c r="A960" s="121"/>
      <c r="B960" s="121"/>
      <c r="C960" s="121"/>
      <c r="D960" s="121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</row>
    <row r="961" spans="1:26" ht="12" customHeight="1">
      <c r="A961" s="121"/>
      <c r="B961" s="121"/>
      <c r="C961" s="121"/>
      <c r="D961" s="121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</row>
    <row r="962" spans="1:26" ht="12" customHeight="1">
      <c r="A962" s="121"/>
      <c r="B962" s="121"/>
      <c r="C962" s="121"/>
      <c r="D962" s="121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</row>
    <row r="963" spans="1:26" ht="12" customHeight="1">
      <c r="A963" s="121"/>
      <c r="B963" s="121"/>
      <c r="C963" s="121"/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</row>
    <row r="964" spans="1:26" ht="12" customHeight="1">
      <c r="A964" s="121"/>
      <c r="B964" s="121"/>
      <c r="C964" s="121"/>
      <c r="D964" s="121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</row>
    <row r="965" spans="1:26" ht="12" customHeight="1">
      <c r="A965" s="121"/>
      <c r="B965" s="121"/>
      <c r="C965" s="121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</row>
    <row r="966" spans="1:26" ht="12" customHeight="1">
      <c r="A966" s="121"/>
      <c r="B966" s="121"/>
      <c r="C966" s="121"/>
      <c r="D966" s="121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</row>
    <row r="967" spans="1:26" ht="12" customHeight="1">
      <c r="A967" s="121"/>
      <c r="B967" s="121"/>
      <c r="C967" s="121"/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</row>
    <row r="968" spans="1:26" ht="12" customHeight="1">
      <c r="A968" s="121"/>
      <c r="B968" s="121"/>
      <c r="C968" s="121"/>
      <c r="D968" s="121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</row>
    <row r="969" spans="1:26" ht="12" customHeight="1">
      <c r="A969" s="121"/>
      <c r="B969" s="121"/>
      <c r="C969" s="121"/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</row>
    <row r="970" spans="1:26" ht="12" customHeight="1">
      <c r="A970" s="121"/>
      <c r="B970" s="121"/>
      <c r="C970" s="121"/>
      <c r="D970" s="121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</row>
    <row r="971" spans="1:26" ht="12" customHeight="1">
      <c r="A971" s="121"/>
      <c r="B971" s="121"/>
      <c r="C971" s="121"/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</row>
    <row r="972" spans="1:26" ht="12" customHeight="1">
      <c r="A972" s="121"/>
      <c r="B972" s="121"/>
      <c r="C972" s="121"/>
      <c r="D972" s="121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</row>
    <row r="973" spans="1:26" ht="12" customHeight="1">
      <c r="A973" s="121"/>
      <c r="B973" s="121"/>
      <c r="C973" s="121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</row>
    <row r="974" spans="1:26" ht="12" customHeight="1">
      <c r="A974" s="121"/>
      <c r="B974" s="121"/>
      <c r="C974" s="121"/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</row>
    <row r="975" spans="1:26" ht="12" customHeight="1">
      <c r="A975" s="121"/>
      <c r="B975" s="121"/>
      <c r="C975" s="121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</row>
    <row r="976" spans="1:26" ht="12" customHeight="1">
      <c r="A976" s="121"/>
      <c r="B976" s="121"/>
      <c r="C976" s="121"/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</row>
    <row r="977" spans="1:26" ht="12" customHeight="1">
      <c r="A977" s="121"/>
      <c r="B977" s="121"/>
      <c r="C977" s="121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</row>
    <row r="978" spans="1:26" ht="12" customHeight="1">
      <c r="A978" s="121"/>
      <c r="B978" s="121"/>
      <c r="C978" s="121"/>
      <c r="D978" s="121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</row>
    <row r="979" spans="1:26" ht="12" customHeight="1">
      <c r="A979" s="121"/>
      <c r="B979" s="121"/>
      <c r="C979" s="121"/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</row>
    <row r="980" spans="1:26" ht="12" customHeight="1">
      <c r="A980" s="121"/>
      <c r="B980" s="121"/>
      <c r="C980" s="121"/>
      <c r="D980" s="121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</row>
    <row r="981" spans="1:26" ht="12" customHeight="1">
      <c r="A981" s="121"/>
      <c r="B981" s="121"/>
      <c r="C981" s="121"/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</row>
    <row r="982" spans="1:26" ht="12" customHeight="1">
      <c r="A982" s="121"/>
      <c r="B982" s="121"/>
      <c r="C982" s="121"/>
      <c r="D982" s="121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</row>
    <row r="983" spans="1:26" ht="12" customHeight="1">
      <c r="A983" s="121"/>
      <c r="B983" s="121"/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</row>
    <row r="984" spans="1:26" ht="12" customHeight="1">
      <c r="A984" s="121"/>
      <c r="B984" s="121"/>
      <c r="C984" s="121"/>
      <c r="D984" s="121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</row>
    <row r="985" spans="1:26" ht="12" customHeight="1">
      <c r="A985" s="121"/>
      <c r="B985" s="121"/>
      <c r="C985" s="121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</row>
    <row r="986" spans="1:26" ht="12" customHeight="1">
      <c r="A986" s="121"/>
      <c r="B986" s="121"/>
      <c r="C986" s="121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</row>
    <row r="987" spans="1:26" ht="12" customHeight="1">
      <c r="A987" s="121"/>
      <c r="B987" s="121"/>
      <c r="C987" s="121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</row>
    <row r="988" spans="1:26" ht="12" customHeight="1">
      <c r="A988" s="121"/>
      <c r="B988" s="121"/>
      <c r="C988" s="121"/>
      <c r="D988" s="121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</row>
    <row r="989" spans="1:26" ht="12" customHeight="1">
      <c r="A989" s="121"/>
      <c r="B989" s="121"/>
      <c r="C989" s="121"/>
      <c r="D989" s="121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</row>
    <row r="990" spans="1:26" ht="12" customHeight="1">
      <c r="A990" s="121"/>
      <c r="B990" s="121"/>
      <c r="C990" s="121"/>
      <c r="D990" s="121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</row>
    <row r="991" spans="1:26" ht="12" customHeight="1">
      <c r="A991" s="121"/>
      <c r="B991" s="121"/>
      <c r="C991" s="121"/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</row>
    <row r="992" spans="1:26" ht="12" customHeight="1">
      <c r="A992" s="121"/>
      <c r="B992" s="121"/>
      <c r="C992" s="121"/>
      <c r="D992" s="121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</row>
    <row r="993" spans="1:26" ht="12" customHeight="1">
      <c r="A993" s="121"/>
      <c r="B993" s="121"/>
      <c r="C993" s="121"/>
      <c r="D993" s="121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</row>
    <row r="994" spans="1:26" ht="12" customHeight="1">
      <c r="A994" s="121"/>
      <c r="B994" s="121"/>
      <c r="C994" s="121"/>
      <c r="D994" s="121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</row>
    <row r="995" spans="1:26" ht="12" customHeight="1">
      <c r="A995" s="121"/>
      <c r="B995" s="121"/>
      <c r="C995" s="121"/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</row>
    <row r="996" spans="1:26" ht="12" customHeight="1">
      <c r="A996" s="121"/>
      <c r="B996" s="121"/>
      <c r="C996" s="121"/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</row>
    <row r="997" spans="1:26" ht="12" customHeight="1">
      <c r="A997" s="121"/>
      <c r="B997" s="121"/>
      <c r="C997" s="121"/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</row>
    <row r="998" spans="1:26" ht="12" customHeight="1">
      <c r="A998" s="121"/>
      <c r="B998" s="121"/>
      <c r="C998" s="121"/>
      <c r="D998" s="121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</row>
    <row r="999" spans="1:26" ht="12" customHeight="1">
      <c r="A999" s="121"/>
      <c r="B999" s="121"/>
      <c r="C999" s="121"/>
      <c r="D999" s="121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</row>
    <row r="1000" spans="1:26" ht="12" customHeight="1">
      <c r="A1000" s="121"/>
      <c r="B1000" s="121"/>
      <c r="C1000" s="121"/>
      <c r="D1000" s="121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</row>
  </sheetData>
  <mergeCells count="6">
    <mergeCell ref="G21:G24"/>
    <mergeCell ref="C21:C24"/>
    <mergeCell ref="B15:I17"/>
    <mergeCell ref="C8:C11"/>
    <mergeCell ref="E21:E24"/>
    <mergeCell ref="G8:G11"/>
  </mergeCells>
  <pageMargins left="0.70866141732283472" right="0.70866141732283472" top="0.22" bottom="0.23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workbookViewId="0"/>
  </sheetViews>
  <sheetFormatPr baseColWidth="10" defaultColWidth="14.42578125" defaultRowHeight="15" customHeight="1"/>
  <cols>
    <col min="1" max="1" width="4.28515625" customWidth="1"/>
    <col min="2" max="2" width="18.5703125" customWidth="1"/>
    <col min="3" max="3" width="4.28515625" customWidth="1"/>
    <col min="4" max="4" width="18.5703125" customWidth="1"/>
    <col min="5" max="5" width="4.28515625" customWidth="1"/>
    <col min="6" max="6" width="18.5703125" customWidth="1"/>
    <col min="7" max="9" width="4.28515625" customWidth="1"/>
    <col min="10" max="26" width="10.7109375" customWidth="1"/>
  </cols>
  <sheetData>
    <row r="1" spans="1:26" ht="12" customHeight="1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6" ht="12" customHeight="1">
      <c r="A2" s="120" t="str">
        <f>'Caratula POA'!C9</f>
        <v>UNIDAD DE ANALISIS E INTELIGENCIA U.D.A. I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1:26" ht="12" customHeight="1">
      <c r="A3" s="120" t="s">
        <v>164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2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12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2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2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2" customHeight="1">
      <c r="A8" s="121"/>
      <c r="B8" s="216" t="s">
        <v>165</v>
      </c>
      <c r="C8" s="121"/>
      <c r="D8" s="216" t="s">
        <v>166</v>
      </c>
      <c r="E8" s="121"/>
      <c r="F8" s="216" t="s">
        <v>167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2" customHeight="1">
      <c r="A9" s="121"/>
      <c r="B9" s="217"/>
      <c r="C9" s="121"/>
      <c r="D9" s="217"/>
      <c r="E9" s="121"/>
      <c r="F9" s="217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ht="12" customHeight="1">
      <c r="A10" s="121"/>
      <c r="B10" s="217"/>
      <c r="C10" s="121"/>
      <c r="D10" s="217"/>
      <c r="E10" s="121"/>
      <c r="F10" s="217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spans="1:26" ht="12" customHeight="1">
      <c r="A11" s="121"/>
      <c r="B11" s="218"/>
      <c r="C11" s="121"/>
      <c r="D11" s="218"/>
      <c r="E11" s="121"/>
      <c r="F11" s="218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spans="1:26" ht="12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ht="12" customHeight="1">
      <c r="A13" s="121" t="s">
        <v>168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</row>
    <row r="14" spans="1:26" ht="12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6" ht="12" customHeight="1">
      <c r="A15" s="121"/>
      <c r="B15" s="222" t="s">
        <v>169</v>
      </c>
      <c r="C15" s="164"/>
      <c r="D15" s="164"/>
      <c r="E15" s="164"/>
      <c r="F15" s="164"/>
      <c r="G15" s="164"/>
      <c r="H15" s="223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1:26" ht="12" customHeight="1">
      <c r="A16" s="121"/>
      <c r="B16" s="188"/>
      <c r="C16" s="166"/>
      <c r="D16" s="166"/>
      <c r="E16" s="166"/>
      <c r="F16" s="166"/>
      <c r="G16" s="166"/>
      <c r="H16" s="224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6" ht="12" customHeight="1">
      <c r="A17" s="121"/>
      <c r="B17" s="190"/>
      <c r="C17" s="162"/>
      <c r="D17" s="162"/>
      <c r="E17" s="162"/>
      <c r="F17" s="162"/>
      <c r="G17" s="162"/>
      <c r="H17" s="225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ht="12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spans="1:26" ht="12" customHeight="1">
      <c r="A19" s="121" t="s">
        <v>170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</row>
    <row r="20" spans="1:26" ht="12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</row>
    <row r="21" spans="1:26" ht="12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</row>
    <row r="22" spans="1:26" ht="12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</row>
    <row r="23" spans="1:26" ht="12" customHeight="1">
      <c r="A23" s="121"/>
      <c r="B23" s="216" t="str">
        <f>'Caratula POA'!A47</f>
        <v>INFORME POLICIAL HOMOLOGADO</v>
      </c>
      <c r="C23" s="121"/>
      <c r="D23" s="216" t="str">
        <f>'Caratula POA'!A48</f>
        <v>SISTEMA UNICO DE INFORMACION CRIMINAL (SUIC)</v>
      </c>
      <c r="E23" s="121"/>
      <c r="F23" s="216" t="s">
        <v>171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</row>
    <row r="24" spans="1:26" ht="12" customHeight="1">
      <c r="A24" s="121"/>
      <c r="B24" s="217"/>
      <c r="C24" s="121"/>
      <c r="D24" s="217"/>
      <c r="E24" s="121"/>
      <c r="F24" s="217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</row>
    <row r="25" spans="1:26" ht="12" customHeight="1">
      <c r="A25" s="121"/>
      <c r="B25" s="217"/>
      <c r="C25" s="121"/>
      <c r="D25" s="217"/>
      <c r="E25" s="121"/>
      <c r="F25" s="217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</row>
    <row r="26" spans="1:26" ht="12" customHeight="1">
      <c r="A26" s="121"/>
      <c r="B26" s="218"/>
      <c r="C26" s="121"/>
      <c r="D26" s="218"/>
      <c r="E26" s="121"/>
      <c r="F26" s="218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</row>
    <row r="27" spans="1:26" ht="12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</row>
    <row r="28" spans="1:26" ht="12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</row>
    <row r="29" spans="1:26" ht="12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12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spans="1:26" ht="12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1:26" ht="12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</row>
    <row r="33" spans="1:26" ht="12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</row>
    <row r="34" spans="1:26" ht="12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</row>
    <row r="35" spans="1:26" ht="12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</row>
    <row r="36" spans="1:26" ht="12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12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12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 ht="12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 ht="12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 ht="12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 ht="12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:26" ht="12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 ht="12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:26" ht="12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:26" ht="12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:26" ht="12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 ht="12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:26" ht="12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:26" ht="12" customHeight="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:26" ht="12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:26" ht="12" customHeight="1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:26" ht="12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:26" ht="12" customHeight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:26" ht="12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:26" ht="12" customHeight="1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:26" ht="12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:26" ht="12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:26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:26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:26" ht="12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:26" ht="12" customHeight="1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:26" ht="12" customHeight="1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:26" ht="12" customHeight="1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:26" ht="12" customHeight="1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:26" ht="12" customHeight="1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:26" ht="12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:26" ht="12" customHeight="1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:26" ht="12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:26" ht="12" customHeight="1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:26" ht="12" customHeight="1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:26" ht="12" customHeight="1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:26" ht="12" customHeight="1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:26" ht="12" customHeight="1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:26" ht="12" customHeight="1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:26" ht="12" customHeight="1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:26" ht="12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:26" ht="12" customHeight="1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:26" ht="12" customHeight="1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:26" ht="12" customHeight="1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:26" ht="12" customHeight="1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:26" ht="12" customHeight="1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:26" ht="12" customHeight="1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:26" ht="12" customHeight="1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:26" ht="12" customHeight="1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:26" ht="12" customHeight="1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:26" ht="12" customHeight="1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:26" ht="12" customHeight="1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:26" ht="12" customHeight="1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:26" ht="12" customHeight="1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:26" ht="12" customHeight="1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:26" ht="12" customHeight="1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:26" ht="12" customHeight="1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:26" ht="12" customHeight="1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:26" ht="12" customHeight="1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:26" ht="12" customHeight="1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:26" ht="12" customHeight="1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:26" ht="12" customHeight="1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:26" ht="12" customHeight="1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:26" ht="12" customHeight="1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:26" ht="12" customHeight="1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:26" ht="12" customHeight="1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:26" ht="12" customHeight="1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:26" ht="12" customHeight="1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:26" ht="12" customHeight="1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:26" ht="12" customHeight="1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:26" ht="12" customHeight="1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:26" ht="12" customHeight="1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:26" ht="12" customHeight="1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:26" ht="12" customHeight="1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:26" ht="12" customHeight="1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:26" ht="12" customHeight="1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:26" ht="12" customHeight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:26" ht="12" customHeight="1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:26" ht="12" customHeight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:26" ht="12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:26" ht="12" customHeigh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:26" ht="12" customHeight="1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:26" ht="12" customHeight="1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:26" ht="12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:26" ht="12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:26" ht="12" customHeight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:26" ht="12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:26" ht="12" customHeight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:26" ht="12" customHeight="1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:26" ht="12" customHeight="1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:26" ht="12" customHeight="1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:26" ht="12" customHeight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:26" ht="12" customHeight="1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:26" ht="12" customHeight="1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:26" ht="12" customHeight="1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:26" ht="12" customHeight="1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:26" ht="12" customHeight="1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:26" ht="12" customHeight="1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:26" ht="12" customHeight="1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:26" ht="12" customHeight="1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:26" ht="12" customHeight="1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:26" ht="12" customHeight="1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:26" ht="12" customHeight="1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:26" ht="12" customHeight="1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:26" ht="12" customHeight="1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:26" ht="12" customHeight="1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:26" ht="12" customHeight="1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:26" ht="12" customHeight="1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:26" ht="12" customHeight="1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:26" ht="12" customHeight="1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:26" ht="12" customHeight="1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:26" ht="12" customHeight="1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:26" ht="12" customHeight="1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:26" ht="12" customHeight="1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:26" ht="12" customHeight="1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:26" ht="12" customHeight="1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:26" ht="12" customHeight="1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:26" ht="12" customHeight="1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:26" ht="12" customHeight="1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:26" ht="12" customHeight="1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:26" ht="12" customHeight="1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:26" ht="12" customHeight="1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:26" ht="12" customHeight="1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:26" ht="12" customHeight="1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:26" ht="12" customHeight="1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:26" ht="12" customHeight="1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:26" ht="12" customHeight="1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:26" ht="12" customHeight="1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</row>
    <row r="165" spans="1:26" ht="12" customHeight="1">
      <c r="A165" s="12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</row>
    <row r="166" spans="1:26" ht="12" customHeight="1">
      <c r="A166" s="121"/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</row>
    <row r="167" spans="1:26" ht="12" customHeight="1">
      <c r="A167" s="121"/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</row>
    <row r="168" spans="1:26" ht="12" customHeight="1">
      <c r="A168" s="121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</row>
    <row r="169" spans="1:26" ht="12" customHeight="1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</row>
    <row r="170" spans="1:26" ht="12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</row>
    <row r="171" spans="1:26" ht="12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</row>
    <row r="172" spans="1:26" ht="12" customHeight="1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</row>
    <row r="173" spans="1:26" ht="12" customHeight="1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</row>
    <row r="174" spans="1:26" ht="12" customHeight="1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</row>
    <row r="175" spans="1:26" ht="12" customHeight="1">
      <c r="A175" s="121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</row>
    <row r="176" spans="1:26" ht="12" customHeight="1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</row>
    <row r="177" spans="1:26" ht="12" customHeight="1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</row>
    <row r="178" spans="1:26" ht="12" customHeight="1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</row>
    <row r="179" spans="1:26" ht="12" customHeight="1">
      <c r="A179" s="121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</row>
    <row r="180" spans="1:26" ht="12" customHeight="1">
      <c r="A180" s="121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</row>
    <row r="181" spans="1:26" ht="12" customHeight="1">
      <c r="A181" s="121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</row>
    <row r="182" spans="1:26" ht="12" customHeight="1">
      <c r="A182" s="121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</row>
    <row r="183" spans="1:26" ht="12" customHeight="1">
      <c r="A183" s="121"/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</row>
    <row r="184" spans="1:26" ht="12" customHeight="1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</row>
    <row r="185" spans="1:26" ht="12" customHeight="1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</row>
    <row r="186" spans="1:26" ht="12" customHeight="1">
      <c r="A186" s="121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</row>
    <row r="187" spans="1:26" ht="12" customHeight="1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</row>
    <row r="188" spans="1:26" ht="12" customHeight="1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</row>
    <row r="189" spans="1:26" ht="12" customHeight="1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</row>
    <row r="190" spans="1:26" ht="12" customHeight="1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</row>
    <row r="191" spans="1:26" ht="12" customHeight="1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</row>
    <row r="192" spans="1:26" ht="12" customHeight="1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</row>
    <row r="193" spans="1:26" ht="12" customHeight="1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</row>
    <row r="194" spans="1:26" ht="12" customHeight="1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</row>
    <row r="195" spans="1:26" ht="12" customHeight="1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</row>
    <row r="196" spans="1:26" ht="12" customHeight="1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</row>
    <row r="197" spans="1:26" ht="12" customHeight="1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</row>
    <row r="198" spans="1:26" ht="12" customHeight="1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</row>
    <row r="199" spans="1:26" ht="12" customHeight="1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</row>
    <row r="200" spans="1:26" ht="12" customHeight="1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</row>
    <row r="201" spans="1:26" ht="12" customHeight="1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</row>
    <row r="202" spans="1:26" ht="12" customHeight="1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</row>
    <row r="203" spans="1:26" ht="12" customHeight="1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</row>
    <row r="204" spans="1:26" ht="12" customHeight="1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</row>
    <row r="205" spans="1:26" ht="12" customHeight="1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</row>
    <row r="206" spans="1:26" ht="12" customHeight="1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</row>
    <row r="207" spans="1:26" ht="12" customHeight="1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</row>
    <row r="208" spans="1:26" ht="12" customHeight="1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</row>
    <row r="209" spans="1:26" ht="12" customHeight="1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</row>
    <row r="210" spans="1:26" ht="12" customHeight="1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</row>
    <row r="211" spans="1:26" ht="12" customHeight="1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</row>
    <row r="212" spans="1:26" ht="12" customHeight="1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</row>
    <row r="213" spans="1:26" ht="12" customHeight="1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</row>
    <row r="214" spans="1:26" ht="12" customHeight="1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</row>
    <row r="215" spans="1:26" ht="12" customHeight="1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</row>
    <row r="216" spans="1:26" ht="12" customHeight="1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</row>
    <row r="217" spans="1:26" ht="12" customHeight="1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</row>
    <row r="218" spans="1:26" ht="12" customHeight="1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</row>
    <row r="219" spans="1:26" ht="12" customHeight="1">
      <c r="A219" s="121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</row>
    <row r="220" spans="1:26" ht="12" customHeight="1">
      <c r="A220" s="121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</row>
    <row r="221" spans="1:26" ht="12" customHeight="1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</row>
    <row r="222" spans="1:26" ht="12" customHeight="1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</row>
    <row r="223" spans="1:26" ht="12" customHeight="1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</row>
    <row r="224" spans="1:26" ht="12" customHeight="1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</row>
    <row r="225" spans="1:26" ht="12" customHeight="1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</row>
    <row r="226" spans="1:26" ht="12" customHeight="1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</row>
    <row r="227" spans="1:26" ht="12" customHeight="1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</row>
    <row r="228" spans="1:26" ht="12" customHeight="1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</row>
    <row r="229" spans="1:26" ht="12" customHeight="1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</row>
    <row r="230" spans="1:26" ht="12" customHeight="1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</row>
    <row r="231" spans="1:26" ht="12" customHeight="1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</row>
    <row r="232" spans="1:26" ht="12" customHeight="1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</row>
    <row r="233" spans="1:26" ht="12" customHeight="1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</row>
    <row r="234" spans="1:26" ht="12" customHeight="1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</row>
    <row r="235" spans="1:26" ht="12" customHeight="1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</row>
    <row r="236" spans="1:26" ht="12" customHeight="1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</row>
    <row r="237" spans="1:26" ht="12" customHeight="1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</row>
    <row r="238" spans="1:26" ht="12" customHeight="1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</row>
    <row r="239" spans="1:26" ht="12" customHeight="1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</row>
    <row r="240" spans="1:26" ht="12" customHeight="1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</row>
    <row r="241" spans="1:26" ht="12" customHeight="1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</row>
    <row r="242" spans="1:26" ht="12" customHeight="1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</row>
    <row r="243" spans="1:26" ht="12" customHeight="1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</row>
    <row r="244" spans="1:26" ht="12" customHeight="1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</row>
    <row r="245" spans="1:26" ht="12" customHeight="1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</row>
    <row r="246" spans="1:26" ht="12" customHeight="1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</row>
    <row r="247" spans="1:26" ht="12" customHeight="1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</row>
    <row r="248" spans="1:26" ht="12" customHeight="1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</row>
    <row r="249" spans="1:26" ht="12" customHeight="1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</row>
    <row r="250" spans="1:26" ht="12" customHeight="1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</row>
    <row r="251" spans="1:26" ht="12" customHeight="1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</row>
    <row r="252" spans="1:26" ht="12" customHeight="1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</row>
    <row r="253" spans="1:26" ht="12" customHeight="1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</row>
    <row r="254" spans="1:26" ht="12" customHeight="1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</row>
    <row r="255" spans="1:26" ht="12" customHeight="1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</row>
    <row r="256" spans="1:26" ht="12" customHeight="1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</row>
    <row r="257" spans="1:26" ht="12" customHeight="1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</row>
    <row r="258" spans="1:26" ht="12" customHeight="1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</row>
    <row r="259" spans="1:26" ht="12" customHeight="1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</row>
    <row r="260" spans="1:26" ht="12" customHeight="1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</row>
    <row r="261" spans="1:26" ht="12" customHeight="1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</row>
    <row r="262" spans="1:26" ht="12" customHeight="1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</row>
    <row r="263" spans="1:26" ht="12" customHeight="1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</row>
    <row r="264" spans="1:26" ht="12" customHeight="1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</row>
    <row r="265" spans="1:26" ht="12" customHeight="1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</row>
    <row r="266" spans="1:26" ht="12" customHeight="1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</row>
    <row r="267" spans="1:26" ht="12" customHeight="1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</row>
    <row r="268" spans="1:26" ht="12" customHeight="1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</row>
    <row r="269" spans="1:26" ht="12" customHeight="1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</row>
    <row r="270" spans="1:26" ht="12" customHeight="1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</row>
    <row r="271" spans="1:26" ht="12" customHeight="1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</row>
    <row r="272" spans="1:26" ht="12" customHeight="1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</row>
    <row r="273" spans="1:26" ht="12" customHeight="1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</row>
    <row r="274" spans="1:26" ht="12" customHeight="1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</row>
    <row r="275" spans="1:26" ht="12" customHeight="1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</row>
    <row r="276" spans="1:26" ht="12" customHeight="1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</row>
    <row r="277" spans="1:26" ht="12" customHeight="1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</row>
    <row r="278" spans="1:26" ht="12" customHeight="1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</row>
    <row r="279" spans="1:26" ht="12" customHeight="1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</row>
    <row r="280" spans="1:26" ht="12" customHeight="1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</row>
    <row r="281" spans="1:26" ht="12" customHeight="1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</row>
    <row r="282" spans="1:26" ht="12" customHeight="1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</row>
    <row r="283" spans="1:26" ht="12" customHeight="1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</row>
    <row r="284" spans="1:26" ht="12" customHeight="1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</row>
    <row r="285" spans="1:26" ht="12" customHeight="1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</row>
    <row r="286" spans="1:26" ht="12" customHeight="1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</row>
    <row r="287" spans="1:26" ht="12" customHeight="1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</row>
    <row r="288" spans="1:26" ht="12" customHeight="1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</row>
    <row r="289" spans="1:26" ht="12" customHeight="1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</row>
    <row r="290" spans="1:26" ht="12" customHeight="1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</row>
    <row r="291" spans="1:26" ht="12" customHeight="1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</row>
    <row r="292" spans="1:26" ht="12" customHeight="1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</row>
    <row r="293" spans="1:26" ht="12" customHeight="1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</row>
    <row r="294" spans="1:26" ht="12" customHeight="1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</row>
    <row r="295" spans="1:26" ht="12" customHeight="1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</row>
    <row r="296" spans="1:26" ht="12" customHeight="1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</row>
    <row r="297" spans="1:26" ht="12" customHeight="1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</row>
    <row r="298" spans="1:26" ht="12" customHeight="1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</row>
    <row r="299" spans="1:26" ht="12" customHeight="1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</row>
    <row r="300" spans="1:26" ht="12" customHeight="1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</row>
    <row r="301" spans="1:26" ht="12" customHeight="1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</row>
    <row r="302" spans="1:26" ht="12" customHeight="1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</row>
    <row r="303" spans="1:26" ht="12" customHeight="1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</row>
    <row r="304" spans="1:26" ht="12" customHeight="1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</row>
    <row r="305" spans="1:26" ht="12" customHeight="1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</row>
    <row r="306" spans="1:26" ht="12" customHeight="1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</row>
    <row r="307" spans="1:26" ht="12" customHeight="1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</row>
    <row r="308" spans="1:26" ht="12" customHeight="1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</row>
    <row r="309" spans="1:26" ht="12" customHeight="1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</row>
    <row r="310" spans="1:26" ht="12" customHeight="1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</row>
    <row r="311" spans="1:26" ht="12" customHeight="1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</row>
    <row r="312" spans="1:26" ht="12" customHeight="1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</row>
    <row r="313" spans="1:26" ht="12" customHeight="1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</row>
    <row r="314" spans="1:26" ht="12" customHeight="1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</row>
    <row r="315" spans="1:26" ht="12" customHeight="1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</row>
    <row r="316" spans="1:26" ht="12" customHeight="1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</row>
    <row r="317" spans="1:26" ht="12" customHeight="1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</row>
    <row r="318" spans="1:26" ht="12" customHeight="1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</row>
    <row r="319" spans="1:26" ht="12" customHeight="1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</row>
    <row r="320" spans="1:26" ht="12" customHeight="1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</row>
    <row r="321" spans="1:26" ht="12" customHeight="1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</row>
    <row r="322" spans="1:26" ht="12" customHeight="1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</row>
    <row r="323" spans="1:26" ht="12" customHeight="1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</row>
    <row r="324" spans="1:26" ht="12" customHeight="1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</row>
    <row r="325" spans="1:26" ht="12" customHeight="1">
      <c r="A325" s="121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</row>
    <row r="326" spans="1:26" ht="12" customHeight="1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</row>
    <row r="327" spans="1:26" ht="12" customHeight="1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</row>
    <row r="328" spans="1:26" ht="12" customHeight="1">
      <c r="A328" s="121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</row>
    <row r="329" spans="1:26" ht="12" customHeight="1">
      <c r="A329" s="121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</row>
    <row r="330" spans="1:26" ht="12" customHeight="1">
      <c r="A330" s="121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</row>
    <row r="331" spans="1:26" ht="12" customHeight="1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</row>
    <row r="332" spans="1:26" ht="12" customHeight="1">
      <c r="A332" s="121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</row>
    <row r="333" spans="1:26" ht="12" customHeight="1">
      <c r="A333" s="121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</row>
    <row r="334" spans="1:26" ht="12" customHeight="1">
      <c r="A334" s="121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</row>
    <row r="335" spans="1:26" ht="12" customHeight="1">
      <c r="A335" s="121"/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</row>
    <row r="336" spans="1:26" ht="12" customHeight="1">
      <c r="A336" s="121"/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</row>
    <row r="337" spans="1:26" ht="12" customHeight="1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</row>
    <row r="338" spans="1:26" ht="12" customHeight="1">
      <c r="A338" s="121"/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</row>
    <row r="339" spans="1:26" ht="12" customHeight="1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</row>
    <row r="340" spans="1:26" ht="12" customHeight="1">
      <c r="A340" s="121"/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</row>
    <row r="341" spans="1:26" ht="12" customHeight="1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</row>
    <row r="342" spans="1:26" ht="12" customHeight="1">
      <c r="A342" s="121"/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</row>
    <row r="343" spans="1:26" ht="12" customHeight="1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</row>
    <row r="344" spans="1:26" ht="12" customHeight="1">
      <c r="A344" s="121"/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</row>
    <row r="345" spans="1:26" ht="12" customHeight="1">
      <c r="A345" s="121"/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</row>
    <row r="346" spans="1:26" ht="12" customHeight="1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</row>
    <row r="347" spans="1:26" ht="12" customHeight="1">
      <c r="A347" s="121"/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</row>
    <row r="348" spans="1:26" ht="12" customHeight="1">
      <c r="A348" s="121"/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</row>
    <row r="349" spans="1:26" ht="12" customHeight="1">
      <c r="A349" s="121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</row>
    <row r="350" spans="1:26" ht="12" customHeight="1">
      <c r="A350" s="121"/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</row>
    <row r="351" spans="1:26" ht="12" customHeight="1">
      <c r="A351" s="121"/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</row>
    <row r="352" spans="1:26" ht="12" customHeight="1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</row>
    <row r="353" spans="1:26" ht="12" customHeight="1">
      <c r="A353" s="121"/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</row>
    <row r="354" spans="1:26" ht="12" customHeight="1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</row>
    <row r="355" spans="1:26" ht="12" customHeight="1">
      <c r="A355" s="121"/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</row>
    <row r="356" spans="1:26" ht="12" customHeight="1">
      <c r="A356" s="121"/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</row>
    <row r="357" spans="1:26" ht="12" customHeight="1">
      <c r="A357" s="121"/>
      <c r="B357" s="121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</row>
    <row r="358" spans="1:26" ht="12" customHeight="1">
      <c r="A358" s="121"/>
      <c r="B358" s="121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</row>
    <row r="359" spans="1:26" ht="12" customHeight="1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</row>
    <row r="360" spans="1:26" ht="12" customHeight="1">
      <c r="A360" s="121"/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</row>
    <row r="361" spans="1:26" ht="12" customHeight="1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</row>
    <row r="362" spans="1:26" ht="12" customHeight="1">
      <c r="A362" s="121"/>
      <c r="B362" s="121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</row>
    <row r="363" spans="1:26" ht="12" customHeight="1">
      <c r="A363" s="121"/>
      <c r="B363" s="121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</row>
    <row r="364" spans="1:26" ht="12" customHeight="1">
      <c r="A364" s="121"/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</row>
    <row r="365" spans="1:26" ht="12" customHeight="1">
      <c r="A365" s="121"/>
      <c r="B365" s="121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</row>
    <row r="366" spans="1:26" ht="12" customHeight="1">
      <c r="A366" s="121"/>
      <c r="B366" s="121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</row>
    <row r="367" spans="1:26" ht="12" customHeight="1">
      <c r="A367" s="121"/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</row>
    <row r="368" spans="1:26" ht="12" customHeight="1">
      <c r="A368" s="121"/>
      <c r="B368" s="121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</row>
    <row r="369" spans="1:26" ht="12" customHeight="1">
      <c r="A369" s="121"/>
      <c r="B369" s="121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</row>
    <row r="370" spans="1:26" ht="12" customHeight="1">
      <c r="A370" s="121"/>
      <c r="B370" s="121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</row>
    <row r="371" spans="1:26" ht="12" customHeight="1">
      <c r="A371" s="121"/>
      <c r="B371" s="121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</row>
    <row r="372" spans="1:26" ht="12" customHeight="1">
      <c r="A372" s="121"/>
      <c r="B372" s="121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</row>
    <row r="373" spans="1:26" ht="12" customHeight="1">
      <c r="A373" s="121"/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</row>
    <row r="374" spans="1:26" ht="12" customHeight="1">
      <c r="A374" s="121"/>
      <c r="B374" s="121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</row>
    <row r="375" spans="1:26" ht="12" customHeight="1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</row>
    <row r="376" spans="1:26" ht="12" customHeight="1">
      <c r="A376" s="121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</row>
    <row r="377" spans="1:26" ht="12" customHeight="1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</row>
    <row r="378" spans="1:26" ht="12" customHeight="1">
      <c r="A378" s="121"/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</row>
    <row r="379" spans="1:26" ht="12" customHeight="1">
      <c r="A379" s="121"/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</row>
    <row r="380" spans="1:26" ht="12" customHeight="1">
      <c r="A380" s="121"/>
      <c r="B380" s="121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</row>
    <row r="381" spans="1:26" ht="12" customHeight="1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</row>
    <row r="382" spans="1:26" ht="12" customHeight="1">
      <c r="A382" s="121"/>
      <c r="B382" s="121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</row>
    <row r="383" spans="1:26" ht="12" customHeight="1">
      <c r="A383" s="121"/>
      <c r="B383" s="121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</row>
    <row r="384" spans="1:26" ht="12" customHeight="1">
      <c r="A384" s="121"/>
      <c r="B384" s="121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</row>
    <row r="385" spans="1:26" ht="12" customHeight="1">
      <c r="A385" s="121"/>
      <c r="B385" s="121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</row>
    <row r="386" spans="1:26" ht="12" customHeight="1">
      <c r="A386" s="121"/>
      <c r="B386" s="121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</row>
    <row r="387" spans="1:26" ht="12" customHeight="1">
      <c r="A387" s="121"/>
      <c r="B387" s="121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</row>
    <row r="388" spans="1:26" ht="12" customHeight="1">
      <c r="A388" s="121"/>
      <c r="B388" s="121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</row>
    <row r="389" spans="1:26" ht="12" customHeight="1">
      <c r="A389" s="121"/>
      <c r="B389" s="121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</row>
    <row r="390" spans="1:26" ht="12" customHeight="1">
      <c r="A390" s="121"/>
      <c r="B390" s="121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</row>
    <row r="391" spans="1:26" ht="12" customHeight="1">
      <c r="A391" s="121"/>
      <c r="B391" s="121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</row>
    <row r="392" spans="1:26" ht="12" customHeight="1">
      <c r="A392" s="121"/>
      <c r="B392" s="121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</row>
    <row r="393" spans="1:26" ht="12" customHeight="1">
      <c r="A393" s="121"/>
      <c r="B393" s="121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</row>
    <row r="394" spans="1:26" ht="12" customHeight="1">
      <c r="A394" s="121"/>
      <c r="B394" s="121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</row>
    <row r="395" spans="1:26" ht="12" customHeight="1">
      <c r="A395" s="121"/>
      <c r="B395" s="121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</row>
    <row r="396" spans="1:26" ht="12" customHeight="1">
      <c r="A396" s="121"/>
      <c r="B396" s="121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</row>
    <row r="397" spans="1:26" ht="12" customHeight="1">
      <c r="A397" s="121"/>
      <c r="B397" s="121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</row>
    <row r="398" spans="1:26" ht="12" customHeight="1">
      <c r="A398" s="121"/>
      <c r="B398" s="121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</row>
    <row r="399" spans="1:26" ht="12" customHeight="1">
      <c r="A399" s="121"/>
      <c r="B399" s="121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</row>
    <row r="400" spans="1:26" ht="12" customHeight="1">
      <c r="A400" s="121"/>
      <c r="B400" s="121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</row>
    <row r="401" spans="1:26" ht="12" customHeight="1">
      <c r="A401" s="121"/>
      <c r="B401" s="121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</row>
    <row r="402" spans="1:26" ht="12" customHeight="1">
      <c r="A402" s="121"/>
      <c r="B402" s="121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</row>
    <row r="403" spans="1:26" ht="12" customHeight="1">
      <c r="A403" s="121"/>
      <c r="B403" s="121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</row>
    <row r="404" spans="1:26" ht="12" customHeight="1">
      <c r="A404" s="121"/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</row>
    <row r="405" spans="1:26" ht="12" customHeight="1">
      <c r="A405" s="121"/>
      <c r="B405" s="121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</row>
    <row r="406" spans="1:26" ht="12" customHeight="1">
      <c r="A406" s="121"/>
      <c r="B406" s="121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</row>
    <row r="407" spans="1:26" ht="12" customHeight="1">
      <c r="A407" s="121"/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</row>
    <row r="408" spans="1:26" ht="12" customHeight="1">
      <c r="A408" s="121"/>
      <c r="B408" s="121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</row>
    <row r="409" spans="1:26" ht="12" customHeight="1">
      <c r="A409" s="121"/>
      <c r="B409" s="121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</row>
    <row r="410" spans="1:26" ht="12" customHeight="1">
      <c r="A410" s="121"/>
      <c r="B410" s="121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</row>
    <row r="411" spans="1:26" ht="12" customHeight="1">
      <c r="A411" s="121"/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</row>
    <row r="412" spans="1:26" ht="12" customHeight="1">
      <c r="A412" s="121"/>
      <c r="B412" s="121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</row>
    <row r="413" spans="1:26" ht="12" customHeight="1">
      <c r="A413" s="121"/>
      <c r="B413" s="121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</row>
    <row r="414" spans="1:26" ht="12" customHeight="1">
      <c r="A414" s="121"/>
      <c r="B414" s="121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</row>
    <row r="415" spans="1:26" ht="12" customHeight="1">
      <c r="A415" s="121"/>
      <c r="B415" s="121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</row>
    <row r="416" spans="1:26" ht="12" customHeight="1">
      <c r="A416" s="121"/>
      <c r="B416" s="121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</row>
    <row r="417" spans="1:26" ht="12" customHeight="1">
      <c r="A417" s="121"/>
      <c r="B417" s="121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</row>
    <row r="418" spans="1:26" ht="12" customHeight="1">
      <c r="A418" s="121"/>
      <c r="B418" s="121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</row>
    <row r="419" spans="1:26" ht="12" customHeight="1">
      <c r="A419" s="121"/>
      <c r="B419" s="121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</row>
    <row r="420" spans="1:26" ht="12" customHeight="1">
      <c r="A420" s="121"/>
      <c r="B420" s="121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</row>
    <row r="421" spans="1:26" ht="12" customHeight="1">
      <c r="A421" s="121"/>
      <c r="B421" s="121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</row>
    <row r="422" spans="1:26" ht="12" customHeight="1">
      <c r="A422" s="121"/>
      <c r="B422" s="121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</row>
    <row r="423" spans="1:26" ht="12" customHeight="1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</row>
    <row r="424" spans="1:26" ht="12" customHeight="1">
      <c r="A424" s="121"/>
      <c r="B424" s="121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</row>
    <row r="425" spans="1:26" ht="12" customHeight="1">
      <c r="A425" s="121"/>
      <c r="B425" s="121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</row>
    <row r="426" spans="1:26" ht="12" customHeight="1">
      <c r="A426" s="121"/>
      <c r="B426" s="121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</row>
    <row r="427" spans="1:26" ht="12" customHeight="1">
      <c r="A427" s="121"/>
      <c r="B427" s="121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</row>
    <row r="428" spans="1:26" ht="12" customHeight="1">
      <c r="A428" s="121"/>
      <c r="B428" s="121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</row>
    <row r="429" spans="1:26" ht="12" customHeight="1">
      <c r="A429" s="121"/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</row>
    <row r="430" spans="1:26" ht="12" customHeight="1">
      <c r="A430" s="121"/>
      <c r="B430" s="121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</row>
    <row r="431" spans="1:26" ht="12" customHeight="1">
      <c r="A431" s="121"/>
      <c r="B431" s="121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</row>
    <row r="432" spans="1:26" ht="12" customHeight="1">
      <c r="A432" s="121"/>
      <c r="B432" s="121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</row>
    <row r="433" spans="1:26" ht="12" customHeight="1">
      <c r="A433" s="121"/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</row>
    <row r="434" spans="1:26" ht="12" customHeight="1">
      <c r="A434" s="121"/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</row>
    <row r="435" spans="1:26" ht="12" customHeight="1">
      <c r="A435" s="121"/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</row>
    <row r="436" spans="1:26" ht="12" customHeight="1">
      <c r="A436" s="121"/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</row>
    <row r="437" spans="1:26" ht="12" customHeight="1">
      <c r="A437" s="121"/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</row>
    <row r="438" spans="1:26" ht="12" customHeight="1">
      <c r="A438" s="121"/>
      <c r="B438" s="121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</row>
    <row r="439" spans="1:26" ht="12" customHeight="1">
      <c r="A439" s="121"/>
      <c r="B439" s="121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</row>
    <row r="440" spans="1:26" ht="12" customHeight="1">
      <c r="A440" s="121"/>
      <c r="B440" s="121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</row>
    <row r="441" spans="1:26" ht="12" customHeight="1">
      <c r="A441" s="121"/>
      <c r="B441" s="121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</row>
    <row r="442" spans="1:26" ht="12" customHeight="1">
      <c r="A442" s="121"/>
      <c r="B442" s="121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</row>
    <row r="443" spans="1:26" ht="12" customHeight="1">
      <c r="A443" s="121"/>
      <c r="B443" s="121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</row>
    <row r="444" spans="1:26" ht="12" customHeight="1">
      <c r="A444" s="121"/>
      <c r="B444" s="121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</row>
    <row r="445" spans="1:26" ht="12" customHeight="1">
      <c r="A445" s="121"/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</row>
    <row r="446" spans="1:26" ht="12" customHeight="1">
      <c r="A446" s="121"/>
      <c r="B446" s="121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</row>
    <row r="447" spans="1:26" ht="12" customHeight="1">
      <c r="A447" s="121"/>
      <c r="B447" s="121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</row>
    <row r="448" spans="1:26" ht="12" customHeight="1">
      <c r="A448" s="121"/>
      <c r="B448" s="121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</row>
    <row r="449" spans="1:26" ht="12" customHeight="1">
      <c r="A449" s="121"/>
      <c r="B449" s="121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</row>
    <row r="450" spans="1:26" ht="12" customHeight="1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</row>
    <row r="451" spans="1:26" ht="12" customHeight="1">
      <c r="A451" s="121"/>
      <c r="B451" s="121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</row>
    <row r="452" spans="1:26" ht="12" customHeight="1">
      <c r="A452" s="121"/>
      <c r="B452" s="121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</row>
    <row r="453" spans="1:26" ht="12" customHeight="1">
      <c r="A453" s="121"/>
      <c r="B453" s="121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</row>
    <row r="454" spans="1:26" ht="12" customHeight="1">
      <c r="A454" s="121"/>
      <c r="B454" s="121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</row>
    <row r="455" spans="1:26" ht="12" customHeight="1">
      <c r="A455" s="121"/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</row>
    <row r="456" spans="1:26" ht="12" customHeight="1">
      <c r="A456" s="121"/>
      <c r="B456" s="121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</row>
    <row r="457" spans="1:26" ht="12" customHeight="1">
      <c r="A457" s="121"/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</row>
    <row r="458" spans="1:26" ht="12" customHeight="1">
      <c r="A458" s="121"/>
      <c r="B458" s="121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</row>
    <row r="459" spans="1:26" ht="12" customHeight="1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</row>
    <row r="460" spans="1:26" ht="12" customHeight="1">
      <c r="A460" s="121"/>
      <c r="B460" s="121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</row>
    <row r="461" spans="1:26" ht="12" customHeight="1">
      <c r="A461" s="121"/>
      <c r="B461" s="121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</row>
    <row r="462" spans="1:26" ht="12" customHeight="1">
      <c r="A462" s="121"/>
      <c r="B462" s="121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</row>
    <row r="463" spans="1:26" ht="12" customHeight="1">
      <c r="A463" s="121"/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</row>
    <row r="464" spans="1:26" ht="12" customHeight="1">
      <c r="A464" s="121"/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</row>
    <row r="465" spans="1:26" ht="12" customHeight="1">
      <c r="A465" s="121"/>
      <c r="B465" s="121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</row>
    <row r="466" spans="1:26" ht="12" customHeight="1">
      <c r="A466" s="121"/>
      <c r="B466" s="121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</row>
    <row r="467" spans="1:26" ht="12" customHeight="1">
      <c r="A467" s="121"/>
      <c r="B467" s="121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</row>
    <row r="468" spans="1:26" ht="12" customHeight="1">
      <c r="A468" s="121"/>
      <c r="B468" s="121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</row>
    <row r="469" spans="1:26" ht="12" customHeight="1">
      <c r="A469" s="121"/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</row>
    <row r="470" spans="1:26" ht="12" customHeight="1">
      <c r="A470" s="121"/>
      <c r="B470" s="121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</row>
    <row r="471" spans="1:26" ht="12" customHeight="1">
      <c r="A471" s="121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</row>
    <row r="472" spans="1:26" ht="12" customHeight="1">
      <c r="A472" s="121"/>
      <c r="B472" s="121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</row>
    <row r="473" spans="1:26" ht="12" customHeight="1">
      <c r="A473" s="121"/>
      <c r="B473" s="121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</row>
    <row r="474" spans="1:26" ht="12" customHeight="1">
      <c r="A474" s="121"/>
      <c r="B474" s="121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</row>
    <row r="475" spans="1:26" ht="12" customHeight="1">
      <c r="A475" s="121"/>
      <c r="B475" s="121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</row>
    <row r="476" spans="1:26" ht="12" customHeight="1">
      <c r="A476" s="121"/>
      <c r="B476" s="121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</row>
    <row r="477" spans="1:26" ht="12" customHeight="1">
      <c r="A477" s="121"/>
      <c r="B477" s="121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</row>
    <row r="478" spans="1:26" ht="12" customHeight="1">
      <c r="A478" s="121"/>
      <c r="B478" s="121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</row>
    <row r="479" spans="1:26" ht="12" customHeight="1">
      <c r="A479" s="121"/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</row>
    <row r="480" spans="1:26" ht="12" customHeight="1">
      <c r="A480" s="121"/>
      <c r="B480" s="121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</row>
    <row r="481" spans="1:26" ht="12" customHeight="1">
      <c r="A481" s="121"/>
      <c r="B481" s="121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</row>
    <row r="482" spans="1:26" ht="12" customHeight="1">
      <c r="A482" s="121"/>
      <c r="B482" s="121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</row>
    <row r="483" spans="1:26" ht="12" customHeight="1">
      <c r="A483" s="121"/>
      <c r="B483" s="121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</row>
    <row r="484" spans="1:26" ht="12" customHeight="1">
      <c r="A484" s="121"/>
      <c r="B484" s="121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</row>
    <row r="485" spans="1:26" ht="12" customHeight="1">
      <c r="A485" s="121"/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</row>
    <row r="486" spans="1:26" ht="12" customHeight="1">
      <c r="A486" s="121"/>
      <c r="B486" s="121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</row>
    <row r="487" spans="1:26" ht="12" customHeight="1">
      <c r="A487" s="121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</row>
    <row r="488" spans="1:26" ht="12" customHeight="1">
      <c r="A488" s="121"/>
      <c r="B488" s="121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</row>
    <row r="489" spans="1:26" ht="12" customHeight="1">
      <c r="A489" s="121"/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</row>
    <row r="490" spans="1:26" ht="12" customHeight="1">
      <c r="A490" s="121"/>
      <c r="B490" s="121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</row>
    <row r="491" spans="1:26" ht="12" customHeight="1">
      <c r="A491" s="121"/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</row>
    <row r="492" spans="1:26" ht="12" customHeight="1">
      <c r="A492" s="121"/>
      <c r="B492" s="121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</row>
    <row r="493" spans="1:26" ht="12" customHeight="1">
      <c r="A493" s="121"/>
      <c r="B493" s="121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</row>
    <row r="494" spans="1:26" ht="12" customHeight="1">
      <c r="A494" s="121"/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</row>
    <row r="495" spans="1:26" ht="12" customHeight="1">
      <c r="A495" s="121"/>
      <c r="B495" s="121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</row>
    <row r="496" spans="1:26" ht="12" customHeight="1">
      <c r="A496" s="121"/>
      <c r="B496" s="121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</row>
    <row r="497" spans="1:26" ht="12" customHeight="1">
      <c r="A497" s="121"/>
      <c r="B497" s="121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</row>
    <row r="498" spans="1:26" ht="12" customHeight="1">
      <c r="A498" s="121"/>
      <c r="B498" s="121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</row>
    <row r="499" spans="1:26" ht="12" customHeight="1">
      <c r="A499" s="121"/>
      <c r="B499" s="121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</row>
    <row r="500" spans="1:26" ht="12" customHeight="1">
      <c r="A500" s="121"/>
      <c r="B500" s="121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</row>
    <row r="501" spans="1:26" ht="12" customHeight="1">
      <c r="A501" s="121"/>
      <c r="B501" s="121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</row>
    <row r="502" spans="1:26" ht="12" customHeight="1">
      <c r="A502" s="121"/>
      <c r="B502" s="121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</row>
    <row r="503" spans="1:26" ht="12" customHeight="1">
      <c r="A503" s="121"/>
      <c r="B503" s="121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</row>
    <row r="504" spans="1:26" ht="12" customHeight="1">
      <c r="A504" s="121"/>
      <c r="B504" s="121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</row>
    <row r="505" spans="1:26" ht="12" customHeight="1">
      <c r="A505" s="121"/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</row>
    <row r="506" spans="1:26" ht="12" customHeight="1">
      <c r="A506" s="121"/>
      <c r="B506" s="121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</row>
    <row r="507" spans="1:26" ht="12" customHeight="1">
      <c r="A507" s="121"/>
      <c r="B507" s="121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</row>
    <row r="508" spans="1:26" ht="12" customHeight="1">
      <c r="A508" s="121"/>
      <c r="B508" s="121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</row>
    <row r="509" spans="1:26" ht="12" customHeight="1">
      <c r="A509" s="121"/>
      <c r="B509" s="121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</row>
    <row r="510" spans="1:26" ht="12" customHeight="1">
      <c r="A510" s="121"/>
      <c r="B510" s="121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</row>
    <row r="511" spans="1:26" ht="12" customHeight="1">
      <c r="A511" s="121"/>
      <c r="B511" s="121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</row>
    <row r="512" spans="1:26" ht="12" customHeight="1">
      <c r="A512" s="121"/>
      <c r="B512" s="121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</row>
    <row r="513" spans="1:26" ht="12" customHeight="1">
      <c r="A513" s="121"/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</row>
    <row r="514" spans="1:26" ht="12" customHeight="1">
      <c r="A514" s="121"/>
      <c r="B514" s="121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</row>
    <row r="515" spans="1:26" ht="12" customHeight="1">
      <c r="A515" s="121"/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</row>
    <row r="516" spans="1:26" ht="12" customHeight="1">
      <c r="A516" s="121"/>
      <c r="B516" s="121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</row>
    <row r="517" spans="1:26" ht="12" customHeight="1">
      <c r="A517" s="121"/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</row>
    <row r="518" spans="1:26" ht="12" customHeight="1">
      <c r="A518" s="121"/>
      <c r="B518" s="121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</row>
    <row r="519" spans="1:26" ht="12" customHeight="1">
      <c r="A519" s="121"/>
      <c r="B519" s="121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</row>
    <row r="520" spans="1:26" ht="12" customHeight="1">
      <c r="A520" s="121"/>
      <c r="B520" s="121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</row>
    <row r="521" spans="1:26" ht="12" customHeight="1">
      <c r="A521" s="121"/>
      <c r="B521" s="121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</row>
    <row r="522" spans="1:26" ht="12" customHeight="1">
      <c r="A522" s="121"/>
      <c r="B522" s="121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</row>
    <row r="523" spans="1:26" ht="12" customHeight="1">
      <c r="A523" s="121"/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</row>
    <row r="524" spans="1:26" ht="12" customHeight="1">
      <c r="A524" s="121"/>
      <c r="B524" s="121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</row>
    <row r="525" spans="1:26" ht="12" customHeight="1">
      <c r="A525" s="121"/>
      <c r="B525" s="121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</row>
    <row r="526" spans="1:26" ht="12" customHeight="1">
      <c r="A526" s="121"/>
      <c r="B526" s="121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</row>
    <row r="527" spans="1:26" ht="12" customHeight="1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</row>
    <row r="528" spans="1:26" ht="12" customHeight="1">
      <c r="A528" s="121"/>
      <c r="B528" s="121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</row>
    <row r="529" spans="1:26" ht="12" customHeight="1">
      <c r="A529" s="121"/>
      <c r="B529" s="121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</row>
    <row r="530" spans="1:26" ht="12" customHeight="1">
      <c r="A530" s="121"/>
      <c r="B530" s="121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</row>
    <row r="531" spans="1:26" ht="12" customHeight="1">
      <c r="A531" s="121"/>
      <c r="B531" s="121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</row>
    <row r="532" spans="1:26" ht="12" customHeight="1">
      <c r="A532" s="121"/>
      <c r="B532" s="121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</row>
    <row r="533" spans="1:26" ht="12" customHeight="1">
      <c r="A533" s="121"/>
      <c r="B533" s="121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</row>
    <row r="534" spans="1:26" ht="12" customHeight="1">
      <c r="A534" s="121"/>
      <c r="B534" s="121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</row>
    <row r="535" spans="1:26" ht="12" customHeight="1">
      <c r="A535" s="121"/>
      <c r="B535" s="121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</row>
    <row r="536" spans="1:26" ht="12" customHeight="1">
      <c r="A536" s="121"/>
      <c r="B536" s="121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</row>
    <row r="537" spans="1:26" ht="12" customHeight="1">
      <c r="A537" s="121"/>
      <c r="B537" s="121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</row>
    <row r="538" spans="1:26" ht="12" customHeight="1">
      <c r="A538" s="121"/>
      <c r="B538" s="121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</row>
    <row r="539" spans="1:26" ht="12" customHeight="1">
      <c r="A539" s="121"/>
      <c r="B539" s="121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</row>
    <row r="540" spans="1:26" ht="12" customHeight="1">
      <c r="A540" s="121"/>
      <c r="B540" s="121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</row>
    <row r="541" spans="1:26" ht="12" customHeight="1">
      <c r="A541" s="121"/>
      <c r="B541" s="121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</row>
    <row r="542" spans="1:26" ht="12" customHeight="1">
      <c r="A542" s="121"/>
      <c r="B542" s="121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</row>
    <row r="543" spans="1:26" ht="12" customHeight="1">
      <c r="A543" s="121"/>
      <c r="B543" s="121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</row>
    <row r="544" spans="1:26" ht="12" customHeight="1">
      <c r="A544" s="121"/>
      <c r="B544" s="121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</row>
    <row r="545" spans="1:26" ht="12" customHeight="1">
      <c r="A545" s="121"/>
      <c r="B545" s="121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</row>
    <row r="546" spans="1:26" ht="12" customHeight="1">
      <c r="A546" s="121"/>
      <c r="B546" s="121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</row>
    <row r="547" spans="1:26" ht="12" customHeight="1">
      <c r="A547" s="121"/>
      <c r="B547" s="121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</row>
    <row r="548" spans="1:26" ht="12" customHeight="1">
      <c r="A548" s="121"/>
      <c r="B548" s="121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</row>
    <row r="549" spans="1:26" ht="12" customHeight="1">
      <c r="A549" s="121"/>
      <c r="B549" s="121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</row>
    <row r="550" spans="1:26" ht="12" customHeight="1">
      <c r="A550" s="121"/>
      <c r="B550" s="121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</row>
    <row r="551" spans="1:26" ht="12" customHeight="1">
      <c r="A551" s="121"/>
      <c r="B551" s="121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</row>
    <row r="552" spans="1:26" ht="12" customHeight="1">
      <c r="A552" s="121"/>
      <c r="B552" s="121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</row>
    <row r="553" spans="1:26" ht="12" customHeight="1">
      <c r="A553" s="121"/>
      <c r="B553" s="121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</row>
    <row r="554" spans="1:26" ht="12" customHeight="1">
      <c r="A554" s="121"/>
      <c r="B554" s="121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</row>
    <row r="555" spans="1:26" ht="12" customHeight="1">
      <c r="A555" s="121"/>
      <c r="B555" s="121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</row>
    <row r="556" spans="1:26" ht="12" customHeight="1">
      <c r="A556" s="121"/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</row>
    <row r="557" spans="1:26" ht="12" customHeight="1">
      <c r="A557" s="121"/>
      <c r="B557" s="121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</row>
    <row r="558" spans="1:26" ht="12" customHeight="1">
      <c r="A558" s="121"/>
      <c r="B558" s="121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</row>
    <row r="559" spans="1:26" ht="12" customHeight="1">
      <c r="A559" s="121"/>
      <c r="B559" s="121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</row>
    <row r="560" spans="1:26" ht="12" customHeight="1">
      <c r="A560" s="121"/>
      <c r="B560" s="121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</row>
    <row r="561" spans="1:26" ht="12" customHeight="1">
      <c r="A561" s="121"/>
      <c r="B561" s="121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</row>
    <row r="562" spans="1:26" ht="12" customHeight="1">
      <c r="A562" s="121"/>
      <c r="B562" s="121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</row>
    <row r="563" spans="1:26" ht="12" customHeight="1">
      <c r="A563" s="121"/>
      <c r="B563" s="121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</row>
    <row r="564" spans="1:26" ht="12" customHeight="1">
      <c r="A564" s="121"/>
      <c r="B564" s="121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</row>
    <row r="565" spans="1:26" ht="12" customHeight="1">
      <c r="A565" s="121"/>
      <c r="B565" s="121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</row>
    <row r="566" spans="1:26" ht="12" customHeight="1">
      <c r="A566" s="121"/>
      <c r="B566" s="121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</row>
    <row r="567" spans="1:26" ht="12" customHeight="1">
      <c r="A567" s="121"/>
      <c r="B567" s="121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</row>
    <row r="568" spans="1:26" ht="12" customHeight="1">
      <c r="A568" s="121"/>
      <c r="B568" s="121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</row>
    <row r="569" spans="1:26" ht="12" customHeight="1">
      <c r="A569" s="121"/>
      <c r="B569" s="121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</row>
    <row r="570" spans="1:26" ht="12" customHeight="1">
      <c r="A570" s="121"/>
      <c r="B570" s="121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</row>
    <row r="571" spans="1:26" ht="12" customHeight="1">
      <c r="A571" s="121"/>
      <c r="B571" s="121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</row>
    <row r="572" spans="1:26" ht="12" customHeight="1">
      <c r="A572" s="121"/>
      <c r="B572" s="121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</row>
    <row r="573" spans="1:26" ht="12" customHeight="1">
      <c r="A573" s="121"/>
      <c r="B573" s="121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</row>
    <row r="574" spans="1:26" ht="12" customHeight="1">
      <c r="A574" s="121"/>
      <c r="B574" s="121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</row>
    <row r="575" spans="1:26" ht="12" customHeight="1">
      <c r="A575" s="121"/>
      <c r="B575" s="121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</row>
    <row r="576" spans="1:26" ht="12" customHeight="1">
      <c r="A576" s="121"/>
      <c r="B576" s="121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</row>
    <row r="577" spans="1:26" ht="12" customHeight="1">
      <c r="A577" s="121"/>
      <c r="B577" s="121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</row>
    <row r="578" spans="1:26" ht="12" customHeight="1">
      <c r="A578" s="121"/>
      <c r="B578" s="121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</row>
    <row r="579" spans="1:26" ht="12" customHeight="1">
      <c r="A579" s="121"/>
      <c r="B579" s="121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</row>
    <row r="580" spans="1:26" ht="12" customHeight="1">
      <c r="A580" s="121"/>
      <c r="B580" s="121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</row>
    <row r="581" spans="1:26" ht="12" customHeight="1">
      <c r="A581" s="121"/>
      <c r="B581" s="121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</row>
    <row r="582" spans="1:26" ht="12" customHeight="1">
      <c r="A582" s="121"/>
      <c r="B582" s="121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</row>
    <row r="583" spans="1:26" ht="12" customHeight="1">
      <c r="A583" s="121"/>
      <c r="B583" s="121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</row>
    <row r="584" spans="1:26" ht="12" customHeight="1">
      <c r="A584" s="121"/>
      <c r="B584" s="121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</row>
    <row r="585" spans="1:26" ht="12" customHeight="1">
      <c r="A585" s="121"/>
      <c r="B585" s="121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</row>
    <row r="586" spans="1:26" ht="12" customHeight="1">
      <c r="A586" s="121"/>
      <c r="B586" s="121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</row>
    <row r="587" spans="1:26" ht="12" customHeight="1">
      <c r="A587" s="121"/>
      <c r="B587" s="121"/>
      <c r="C587" s="121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</row>
    <row r="588" spans="1:26" ht="12" customHeight="1">
      <c r="A588" s="121"/>
      <c r="B588" s="121"/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</row>
    <row r="589" spans="1:26" ht="12" customHeight="1">
      <c r="A589" s="121"/>
      <c r="B589" s="121"/>
      <c r="C589" s="121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</row>
    <row r="590" spans="1:26" ht="12" customHeight="1">
      <c r="A590" s="121"/>
      <c r="B590" s="121"/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</row>
    <row r="591" spans="1:26" ht="12" customHeight="1">
      <c r="A591" s="121"/>
      <c r="B591" s="121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</row>
    <row r="592" spans="1:26" ht="12" customHeight="1">
      <c r="A592" s="121"/>
      <c r="B592" s="121"/>
      <c r="C592" s="121"/>
      <c r="D592" s="121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</row>
    <row r="593" spans="1:26" ht="12" customHeight="1">
      <c r="A593" s="121"/>
      <c r="B593" s="121"/>
      <c r="C593" s="121"/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</row>
    <row r="594" spans="1:26" ht="12" customHeight="1">
      <c r="A594" s="121"/>
      <c r="B594" s="121"/>
      <c r="C594" s="121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</row>
    <row r="595" spans="1:26" ht="12" customHeight="1">
      <c r="A595" s="121"/>
      <c r="B595" s="121"/>
      <c r="C595" s="121"/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</row>
    <row r="596" spans="1:26" ht="12" customHeight="1">
      <c r="A596" s="121"/>
      <c r="B596" s="121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</row>
    <row r="597" spans="1:26" ht="12" customHeight="1">
      <c r="A597" s="121"/>
      <c r="B597" s="121"/>
      <c r="C597" s="121"/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</row>
    <row r="598" spans="1:26" ht="12" customHeight="1">
      <c r="A598" s="121"/>
      <c r="B598" s="121"/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</row>
    <row r="599" spans="1:26" ht="12" customHeight="1">
      <c r="A599" s="121"/>
      <c r="B599" s="121"/>
      <c r="C599" s="121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</row>
    <row r="600" spans="1:26" ht="12" customHeight="1">
      <c r="A600" s="121"/>
      <c r="B600" s="121"/>
      <c r="C600" s="121"/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</row>
    <row r="601" spans="1:26" ht="12" customHeight="1">
      <c r="A601" s="121"/>
      <c r="B601" s="121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</row>
    <row r="602" spans="1:26" ht="12" customHeight="1">
      <c r="A602" s="121"/>
      <c r="B602" s="121"/>
      <c r="C602" s="121"/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</row>
    <row r="603" spans="1:26" ht="12" customHeight="1">
      <c r="A603" s="121"/>
      <c r="B603" s="121"/>
      <c r="C603" s="121"/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</row>
    <row r="604" spans="1:26" ht="12" customHeight="1">
      <c r="A604" s="121"/>
      <c r="B604" s="121"/>
      <c r="C604" s="121"/>
      <c r="D604" s="121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</row>
    <row r="605" spans="1:26" ht="12" customHeight="1">
      <c r="A605" s="121"/>
      <c r="B605" s="121"/>
      <c r="C605" s="121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</row>
    <row r="606" spans="1:26" ht="12" customHeight="1">
      <c r="A606" s="121"/>
      <c r="B606" s="121"/>
      <c r="C606" s="121"/>
      <c r="D606" s="121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</row>
    <row r="607" spans="1:26" ht="12" customHeight="1">
      <c r="A607" s="121"/>
      <c r="B607" s="121"/>
      <c r="C607" s="121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</row>
    <row r="608" spans="1:26" ht="12" customHeight="1">
      <c r="A608" s="121"/>
      <c r="B608" s="121"/>
      <c r="C608" s="121"/>
      <c r="D608" s="121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</row>
    <row r="609" spans="1:26" ht="12" customHeight="1">
      <c r="A609" s="121"/>
      <c r="B609" s="121"/>
      <c r="C609" s="121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</row>
    <row r="610" spans="1:26" ht="12" customHeight="1">
      <c r="A610" s="121"/>
      <c r="B610" s="121"/>
      <c r="C610" s="121"/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</row>
    <row r="611" spans="1:26" ht="12" customHeight="1">
      <c r="A611" s="121"/>
      <c r="B611" s="121"/>
      <c r="C611" s="121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</row>
    <row r="612" spans="1:26" ht="12" customHeight="1">
      <c r="A612" s="121"/>
      <c r="B612" s="121"/>
      <c r="C612" s="121"/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</row>
    <row r="613" spans="1:26" ht="12" customHeight="1">
      <c r="A613" s="121"/>
      <c r="B613" s="121"/>
      <c r="C613" s="121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</row>
    <row r="614" spans="1:26" ht="12" customHeight="1">
      <c r="A614" s="121"/>
      <c r="B614" s="121"/>
      <c r="C614" s="121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</row>
    <row r="615" spans="1:26" ht="12" customHeight="1">
      <c r="A615" s="121"/>
      <c r="B615" s="121"/>
      <c r="C615" s="121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</row>
    <row r="616" spans="1:26" ht="12" customHeight="1">
      <c r="A616" s="121"/>
      <c r="B616" s="121"/>
      <c r="C616" s="121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</row>
    <row r="617" spans="1:26" ht="12" customHeight="1">
      <c r="A617" s="121"/>
      <c r="B617" s="121"/>
      <c r="C617" s="121"/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</row>
    <row r="618" spans="1:26" ht="12" customHeight="1">
      <c r="A618" s="121"/>
      <c r="B618" s="121"/>
      <c r="C618" s="121"/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</row>
    <row r="619" spans="1:26" ht="12" customHeight="1">
      <c r="A619" s="121"/>
      <c r="B619" s="121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</row>
    <row r="620" spans="1:26" ht="12" customHeight="1">
      <c r="A620" s="121"/>
      <c r="B620" s="121"/>
      <c r="C620" s="121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</row>
    <row r="621" spans="1:26" ht="12" customHeight="1">
      <c r="A621" s="121"/>
      <c r="B621" s="121"/>
      <c r="C621" s="121"/>
      <c r="D621" s="121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</row>
    <row r="622" spans="1:26" ht="12" customHeight="1">
      <c r="A622" s="121"/>
      <c r="B622" s="121"/>
      <c r="C622" s="121"/>
      <c r="D622" s="121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</row>
    <row r="623" spans="1:26" ht="12" customHeight="1">
      <c r="A623" s="121"/>
      <c r="B623" s="121"/>
      <c r="C623" s="121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</row>
    <row r="624" spans="1:26" ht="12" customHeight="1">
      <c r="A624" s="121"/>
      <c r="B624" s="121"/>
      <c r="C624" s="121"/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</row>
    <row r="625" spans="1:26" ht="12" customHeight="1">
      <c r="A625" s="121"/>
      <c r="B625" s="121"/>
      <c r="C625" s="121"/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</row>
    <row r="626" spans="1:26" ht="12" customHeight="1">
      <c r="A626" s="121"/>
      <c r="B626" s="121"/>
      <c r="C626" s="121"/>
      <c r="D626" s="121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</row>
    <row r="627" spans="1:26" ht="12" customHeight="1">
      <c r="A627" s="121"/>
      <c r="B627" s="121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</row>
    <row r="628" spans="1:26" ht="12" customHeight="1">
      <c r="A628" s="121"/>
      <c r="B628" s="121"/>
      <c r="C628" s="121"/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</row>
    <row r="629" spans="1:26" ht="12" customHeight="1">
      <c r="A629" s="121"/>
      <c r="B629" s="121"/>
      <c r="C629" s="121"/>
      <c r="D629" s="121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</row>
    <row r="630" spans="1:26" ht="12" customHeight="1">
      <c r="A630" s="121"/>
      <c r="B630" s="121"/>
      <c r="C630" s="121"/>
      <c r="D630" s="121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</row>
    <row r="631" spans="1:26" ht="12" customHeight="1">
      <c r="A631" s="121"/>
      <c r="B631" s="121"/>
      <c r="C631" s="121"/>
      <c r="D631" s="121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</row>
    <row r="632" spans="1:26" ht="12" customHeight="1">
      <c r="A632" s="121"/>
      <c r="B632" s="121"/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</row>
    <row r="633" spans="1:26" ht="12" customHeight="1">
      <c r="A633" s="121"/>
      <c r="B633" s="121"/>
      <c r="C633" s="121"/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</row>
    <row r="634" spans="1:26" ht="12" customHeight="1">
      <c r="A634" s="121"/>
      <c r="B634" s="121"/>
      <c r="C634" s="121"/>
      <c r="D634" s="121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</row>
    <row r="635" spans="1:26" ht="12" customHeight="1">
      <c r="A635" s="121"/>
      <c r="B635" s="121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</row>
    <row r="636" spans="1:26" ht="12" customHeight="1">
      <c r="A636" s="121"/>
      <c r="B636" s="121"/>
      <c r="C636" s="121"/>
      <c r="D636" s="121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</row>
    <row r="637" spans="1:26" ht="12" customHeight="1">
      <c r="A637" s="121"/>
      <c r="B637" s="121"/>
      <c r="C637" s="121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</row>
    <row r="638" spans="1:26" ht="12" customHeight="1">
      <c r="A638" s="121"/>
      <c r="B638" s="121"/>
      <c r="C638" s="121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</row>
    <row r="639" spans="1:26" ht="12" customHeight="1">
      <c r="A639" s="121"/>
      <c r="B639" s="121"/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</row>
    <row r="640" spans="1:26" ht="12" customHeight="1">
      <c r="A640" s="121"/>
      <c r="B640" s="121"/>
      <c r="C640" s="121"/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</row>
    <row r="641" spans="1:26" ht="12" customHeight="1">
      <c r="A641" s="121"/>
      <c r="B641" s="121"/>
      <c r="C641" s="121"/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</row>
    <row r="642" spans="1:26" ht="12" customHeight="1">
      <c r="A642" s="121"/>
      <c r="B642" s="121"/>
      <c r="C642" s="121"/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</row>
    <row r="643" spans="1:26" ht="12" customHeight="1">
      <c r="A643" s="121"/>
      <c r="B643" s="121"/>
      <c r="C643" s="121"/>
      <c r="D643" s="121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</row>
    <row r="644" spans="1:26" ht="12" customHeight="1">
      <c r="A644" s="121"/>
      <c r="B644" s="121"/>
      <c r="C644" s="121"/>
      <c r="D644" s="121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</row>
    <row r="645" spans="1:26" ht="12" customHeight="1">
      <c r="A645" s="121"/>
      <c r="B645" s="121"/>
      <c r="C645" s="121"/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</row>
    <row r="646" spans="1:26" ht="12" customHeight="1">
      <c r="A646" s="121"/>
      <c r="B646" s="121"/>
      <c r="C646" s="121"/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</row>
    <row r="647" spans="1:26" ht="12" customHeight="1">
      <c r="A647" s="121"/>
      <c r="B647" s="121"/>
      <c r="C647" s="121"/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</row>
    <row r="648" spans="1:26" ht="12" customHeight="1">
      <c r="A648" s="121"/>
      <c r="B648" s="121"/>
      <c r="C648" s="121"/>
      <c r="D648" s="121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</row>
    <row r="649" spans="1:26" ht="12" customHeight="1">
      <c r="A649" s="121"/>
      <c r="B649" s="121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</row>
    <row r="650" spans="1:26" ht="12" customHeight="1">
      <c r="A650" s="121"/>
      <c r="B650" s="121"/>
      <c r="C650" s="121"/>
      <c r="D650" s="121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</row>
    <row r="651" spans="1:26" ht="12" customHeight="1">
      <c r="A651" s="121"/>
      <c r="B651" s="121"/>
      <c r="C651" s="121"/>
      <c r="D651" s="121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</row>
    <row r="652" spans="1:26" ht="12" customHeight="1">
      <c r="A652" s="121"/>
      <c r="B652" s="121"/>
      <c r="C652" s="121"/>
      <c r="D652" s="121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</row>
    <row r="653" spans="1:26" ht="12" customHeight="1">
      <c r="A653" s="121"/>
      <c r="B653" s="121"/>
      <c r="C653" s="121"/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</row>
    <row r="654" spans="1:26" ht="12" customHeight="1">
      <c r="A654" s="121"/>
      <c r="B654" s="121"/>
      <c r="C654" s="121"/>
      <c r="D654" s="121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</row>
    <row r="655" spans="1:26" ht="12" customHeight="1">
      <c r="A655" s="121"/>
      <c r="B655" s="121"/>
      <c r="C655" s="121"/>
      <c r="D655" s="121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</row>
    <row r="656" spans="1:26" ht="12" customHeight="1">
      <c r="A656" s="121"/>
      <c r="B656" s="121"/>
      <c r="C656" s="121"/>
      <c r="D656" s="121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</row>
    <row r="657" spans="1:26" ht="12" customHeight="1">
      <c r="A657" s="121"/>
      <c r="B657" s="121"/>
      <c r="C657" s="121"/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</row>
    <row r="658" spans="1:26" ht="12" customHeight="1">
      <c r="A658" s="121"/>
      <c r="B658" s="121"/>
      <c r="C658" s="121"/>
      <c r="D658" s="121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</row>
    <row r="659" spans="1:26" ht="12" customHeight="1">
      <c r="A659" s="121"/>
      <c r="B659" s="121"/>
      <c r="C659" s="121"/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</row>
    <row r="660" spans="1:26" ht="12" customHeight="1">
      <c r="A660" s="121"/>
      <c r="B660" s="121"/>
      <c r="C660" s="121"/>
      <c r="D660" s="121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</row>
    <row r="661" spans="1:26" ht="12" customHeight="1">
      <c r="A661" s="121"/>
      <c r="B661" s="121"/>
      <c r="C661" s="121"/>
      <c r="D661" s="121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</row>
    <row r="662" spans="1:26" ht="12" customHeight="1">
      <c r="A662" s="121"/>
      <c r="B662" s="121"/>
      <c r="C662" s="121"/>
      <c r="D662" s="121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</row>
    <row r="663" spans="1:26" ht="12" customHeight="1">
      <c r="A663" s="121"/>
      <c r="B663" s="121"/>
      <c r="C663" s="121"/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</row>
    <row r="664" spans="1:26" ht="12" customHeight="1">
      <c r="A664" s="121"/>
      <c r="B664" s="121"/>
      <c r="C664" s="121"/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</row>
    <row r="665" spans="1:26" ht="12" customHeight="1">
      <c r="A665" s="121"/>
      <c r="B665" s="121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</row>
    <row r="666" spans="1:26" ht="12" customHeight="1">
      <c r="A666" s="121"/>
      <c r="B666" s="121"/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</row>
    <row r="667" spans="1:26" ht="12" customHeight="1">
      <c r="A667" s="121"/>
      <c r="B667" s="121"/>
      <c r="C667" s="121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</row>
    <row r="668" spans="1:26" ht="12" customHeight="1">
      <c r="A668" s="121"/>
      <c r="B668" s="121"/>
      <c r="C668" s="121"/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</row>
    <row r="669" spans="1:26" ht="12" customHeight="1">
      <c r="A669" s="121"/>
      <c r="B669" s="121"/>
      <c r="C669" s="121"/>
      <c r="D669" s="121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</row>
    <row r="670" spans="1:26" ht="12" customHeight="1">
      <c r="A670" s="121"/>
      <c r="B670" s="121"/>
      <c r="C670" s="121"/>
      <c r="D670" s="121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</row>
    <row r="671" spans="1:26" ht="12" customHeight="1">
      <c r="A671" s="121"/>
      <c r="B671" s="121"/>
      <c r="C671" s="121"/>
      <c r="D671" s="121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</row>
    <row r="672" spans="1:26" ht="12" customHeight="1">
      <c r="A672" s="121"/>
      <c r="B672" s="121"/>
      <c r="C672" s="121"/>
      <c r="D672" s="121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</row>
    <row r="673" spans="1:26" ht="12" customHeight="1">
      <c r="A673" s="121"/>
      <c r="B673" s="121"/>
      <c r="C673" s="121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</row>
    <row r="674" spans="1:26" ht="12" customHeight="1">
      <c r="A674" s="121"/>
      <c r="B674" s="121"/>
      <c r="C674" s="121"/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</row>
    <row r="675" spans="1:26" ht="12" customHeight="1">
      <c r="A675" s="121"/>
      <c r="B675" s="121"/>
      <c r="C675" s="121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</row>
    <row r="676" spans="1:26" ht="12" customHeight="1">
      <c r="A676" s="121"/>
      <c r="B676" s="121"/>
      <c r="C676" s="121"/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</row>
    <row r="677" spans="1:26" ht="12" customHeight="1">
      <c r="A677" s="121"/>
      <c r="B677" s="121"/>
      <c r="C677" s="121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</row>
    <row r="678" spans="1:26" ht="12" customHeight="1">
      <c r="A678" s="121"/>
      <c r="B678" s="121"/>
      <c r="C678" s="121"/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</row>
    <row r="679" spans="1:26" ht="12" customHeight="1">
      <c r="A679" s="121"/>
      <c r="B679" s="121"/>
      <c r="C679" s="121"/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</row>
    <row r="680" spans="1:26" ht="12" customHeight="1">
      <c r="A680" s="121"/>
      <c r="B680" s="121"/>
      <c r="C680" s="121"/>
      <c r="D680" s="121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</row>
    <row r="681" spans="1:26" ht="12" customHeight="1">
      <c r="A681" s="121"/>
      <c r="B681" s="121"/>
      <c r="C681" s="121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</row>
    <row r="682" spans="1:26" ht="12" customHeight="1">
      <c r="A682" s="121"/>
      <c r="B682" s="121"/>
      <c r="C682" s="121"/>
      <c r="D682" s="121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</row>
    <row r="683" spans="1:26" ht="12" customHeight="1">
      <c r="A683" s="121"/>
      <c r="B683" s="121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</row>
    <row r="684" spans="1:26" ht="12" customHeight="1">
      <c r="A684" s="121"/>
      <c r="B684" s="121"/>
      <c r="C684" s="121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</row>
    <row r="685" spans="1:26" ht="12" customHeight="1">
      <c r="A685" s="121"/>
      <c r="B685" s="121"/>
      <c r="C685" s="121"/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</row>
    <row r="686" spans="1:26" ht="12" customHeight="1">
      <c r="A686" s="121"/>
      <c r="B686" s="121"/>
      <c r="C686" s="121"/>
      <c r="D686" s="121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</row>
    <row r="687" spans="1:26" ht="12" customHeight="1">
      <c r="A687" s="121"/>
      <c r="B687" s="121"/>
      <c r="C687" s="121"/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</row>
    <row r="688" spans="1:26" ht="12" customHeight="1">
      <c r="A688" s="121"/>
      <c r="B688" s="121"/>
      <c r="C688" s="121"/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</row>
    <row r="689" spans="1:26" ht="12" customHeight="1">
      <c r="A689" s="121"/>
      <c r="B689" s="121"/>
      <c r="C689" s="121"/>
      <c r="D689" s="121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</row>
    <row r="690" spans="1:26" ht="12" customHeight="1">
      <c r="A690" s="121"/>
      <c r="B690" s="121"/>
      <c r="C690" s="121"/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</row>
    <row r="691" spans="1:26" ht="12" customHeight="1">
      <c r="A691" s="121"/>
      <c r="B691" s="121"/>
      <c r="C691" s="121"/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</row>
    <row r="692" spans="1:26" ht="12" customHeight="1">
      <c r="A692" s="121"/>
      <c r="B692" s="121"/>
      <c r="C692" s="121"/>
      <c r="D692" s="121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</row>
    <row r="693" spans="1:26" ht="12" customHeight="1">
      <c r="A693" s="121"/>
      <c r="B693" s="121"/>
      <c r="C693" s="121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</row>
    <row r="694" spans="1:26" ht="12" customHeight="1">
      <c r="A694" s="121"/>
      <c r="B694" s="121"/>
      <c r="C694" s="121"/>
      <c r="D694" s="121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</row>
    <row r="695" spans="1:26" ht="12" customHeight="1">
      <c r="A695" s="121"/>
      <c r="B695" s="121"/>
      <c r="C695" s="121"/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</row>
    <row r="696" spans="1:26" ht="12" customHeight="1">
      <c r="A696" s="121"/>
      <c r="B696" s="121"/>
      <c r="C696" s="121"/>
      <c r="D696" s="121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</row>
    <row r="697" spans="1:26" ht="12" customHeight="1">
      <c r="A697" s="121"/>
      <c r="B697" s="121"/>
      <c r="C697" s="121"/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</row>
    <row r="698" spans="1:26" ht="12" customHeight="1">
      <c r="A698" s="121"/>
      <c r="B698" s="121"/>
      <c r="C698" s="121"/>
      <c r="D698" s="121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</row>
    <row r="699" spans="1:26" ht="12" customHeight="1">
      <c r="A699" s="121"/>
      <c r="B699" s="121"/>
      <c r="C699" s="121"/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</row>
    <row r="700" spans="1:26" ht="12" customHeight="1">
      <c r="A700" s="121"/>
      <c r="B700" s="121"/>
      <c r="C700" s="121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</row>
    <row r="701" spans="1:26" ht="12" customHeight="1">
      <c r="A701" s="121"/>
      <c r="B701" s="121"/>
      <c r="C701" s="121"/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</row>
    <row r="702" spans="1:26" ht="12" customHeight="1">
      <c r="A702" s="121"/>
      <c r="B702" s="121"/>
      <c r="C702" s="121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</row>
    <row r="703" spans="1:26" ht="12" customHeight="1">
      <c r="A703" s="121"/>
      <c r="B703" s="121"/>
      <c r="C703" s="121"/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</row>
    <row r="704" spans="1:26" ht="12" customHeight="1">
      <c r="A704" s="121"/>
      <c r="B704" s="121"/>
      <c r="C704" s="121"/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</row>
    <row r="705" spans="1:26" ht="12" customHeight="1">
      <c r="A705" s="121"/>
      <c r="B705" s="121"/>
      <c r="C705" s="121"/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</row>
    <row r="706" spans="1:26" ht="12" customHeight="1">
      <c r="A706" s="121"/>
      <c r="B706" s="121"/>
      <c r="C706" s="121"/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</row>
    <row r="707" spans="1:26" ht="12" customHeight="1">
      <c r="A707" s="121"/>
      <c r="B707" s="121"/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</row>
    <row r="708" spans="1:26" ht="12" customHeight="1">
      <c r="A708" s="121"/>
      <c r="B708" s="121"/>
      <c r="C708" s="121"/>
      <c r="D708" s="121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</row>
    <row r="709" spans="1:26" ht="12" customHeight="1">
      <c r="A709" s="121"/>
      <c r="B709" s="121"/>
      <c r="C709" s="121"/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</row>
    <row r="710" spans="1:26" ht="12" customHeight="1">
      <c r="A710" s="121"/>
      <c r="B710" s="121"/>
      <c r="C710" s="121"/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</row>
    <row r="711" spans="1:26" ht="12" customHeight="1">
      <c r="A711" s="121"/>
      <c r="B711" s="121"/>
      <c r="C711" s="121"/>
      <c r="D711" s="121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</row>
    <row r="712" spans="1:26" ht="12" customHeight="1">
      <c r="A712" s="121"/>
      <c r="B712" s="121"/>
      <c r="C712" s="121"/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</row>
    <row r="713" spans="1:26" ht="12" customHeight="1">
      <c r="A713" s="121"/>
      <c r="B713" s="121"/>
      <c r="C713" s="121"/>
      <c r="D713" s="121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</row>
    <row r="714" spans="1:26" ht="12" customHeight="1">
      <c r="A714" s="121"/>
      <c r="B714" s="121"/>
      <c r="C714" s="121"/>
      <c r="D714" s="121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</row>
    <row r="715" spans="1:26" ht="12" customHeight="1">
      <c r="A715" s="121"/>
      <c r="B715" s="121"/>
      <c r="C715" s="121"/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</row>
    <row r="716" spans="1:26" ht="12" customHeight="1">
      <c r="A716" s="121"/>
      <c r="B716" s="121"/>
      <c r="C716" s="121"/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</row>
    <row r="717" spans="1:26" ht="12" customHeight="1">
      <c r="A717" s="121"/>
      <c r="B717" s="121"/>
      <c r="C717" s="121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</row>
    <row r="718" spans="1:26" ht="12" customHeight="1">
      <c r="A718" s="121"/>
      <c r="B718" s="121"/>
      <c r="C718" s="121"/>
      <c r="D718" s="121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</row>
    <row r="719" spans="1:26" ht="12" customHeight="1">
      <c r="A719" s="121"/>
      <c r="B719" s="121"/>
      <c r="C719" s="121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</row>
    <row r="720" spans="1:26" ht="12" customHeight="1">
      <c r="A720" s="121"/>
      <c r="B720" s="121"/>
      <c r="C720" s="121"/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</row>
    <row r="721" spans="1:26" ht="12" customHeight="1">
      <c r="A721" s="121"/>
      <c r="B721" s="121"/>
      <c r="C721" s="121"/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</row>
    <row r="722" spans="1:26" ht="12" customHeight="1">
      <c r="A722" s="121"/>
      <c r="B722" s="121"/>
      <c r="C722" s="121"/>
      <c r="D722" s="121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</row>
    <row r="723" spans="1:26" ht="12" customHeight="1">
      <c r="A723" s="121"/>
      <c r="B723" s="121"/>
      <c r="C723" s="121"/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</row>
    <row r="724" spans="1:26" ht="12" customHeight="1">
      <c r="A724" s="121"/>
      <c r="B724" s="121"/>
      <c r="C724" s="121"/>
      <c r="D724" s="121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</row>
    <row r="725" spans="1:26" ht="12" customHeight="1">
      <c r="A725" s="121"/>
      <c r="B725" s="121"/>
      <c r="C725" s="121"/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</row>
    <row r="726" spans="1:26" ht="12" customHeight="1">
      <c r="A726" s="121"/>
      <c r="B726" s="121"/>
      <c r="C726" s="121"/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</row>
    <row r="727" spans="1:26" ht="12" customHeight="1">
      <c r="A727" s="121"/>
      <c r="B727" s="121"/>
      <c r="C727" s="121"/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</row>
    <row r="728" spans="1:26" ht="12" customHeight="1">
      <c r="A728" s="121"/>
      <c r="B728" s="121"/>
      <c r="C728" s="121"/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</row>
    <row r="729" spans="1:26" ht="12" customHeight="1">
      <c r="A729" s="121"/>
      <c r="B729" s="121"/>
      <c r="C729" s="121"/>
      <c r="D729" s="121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</row>
    <row r="730" spans="1:26" ht="12" customHeight="1">
      <c r="A730" s="121"/>
      <c r="B730" s="121"/>
      <c r="C730" s="121"/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</row>
    <row r="731" spans="1:26" ht="12" customHeight="1">
      <c r="A731" s="121"/>
      <c r="B731" s="121"/>
      <c r="C731" s="121"/>
      <c r="D731" s="121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</row>
    <row r="732" spans="1:26" ht="12" customHeight="1">
      <c r="A732" s="121"/>
      <c r="B732" s="121"/>
      <c r="C732" s="121"/>
      <c r="D732" s="121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</row>
    <row r="733" spans="1:26" ht="12" customHeight="1">
      <c r="A733" s="121"/>
      <c r="B733" s="121"/>
      <c r="C733" s="121"/>
      <c r="D733" s="121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</row>
    <row r="734" spans="1:26" ht="12" customHeight="1">
      <c r="A734" s="121"/>
      <c r="B734" s="121"/>
      <c r="C734" s="121"/>
      <c r="D734" s="121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</row>
    <row r="735" spans="1:26" ht="12" customHeight="1">
      <c r="A735" s="121"/>
      <c r="B735" s="121"/>
      <c r="C735" s="121"/>
      <c r="D735" s="121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</row>
    <row r="736" spans="1:26" ht="12" customHeight="1">
      <c r="A736" s="121"/>
      <c r="B736" s="121"/>
      <c r="C736" s="121"/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</row>
    <row r="737" spans="1:26" ht="12" customHeight="1">
      <c r="A737" s="121"/>
      <c r="B737" s="121"/>
      <c r="C737" s="121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</row>
    <row r="738" spans="1:26" ht="12" customHeight="1">
      <c r="A738" s="121"/>
      <c r="B738" s="121"/>
      <c r="C738" s="121"/>
      <c r="D738" s="121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</row>
    <row r="739" spans="1:26" ht="12" customHeight="1">
      <c r="A739" s="121"/>
      <c r="B739" s="121"/>
      <c r="C739" s="121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</row>
    <row r="740" spans="1:26" ht="12" customHeight="1">
      <c r="A740" s="121"/>
      <c r="B740" s="121"/>
      <c r="C740" s="121"/>
      <c r="D740" s="121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</row>
    <row r="741" spans="1:26" ht="12" customHeight="1">
      <c r="A741" s="121"/>
      <c r="B741" s="121"/>
      <c r="C741" s="121"/>
      <c r="D741" s="121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</row>
    <row r="742" spans="1:26" ht="12" customHeight="1">
      <c r="A742" s="121"/>
      <c r="B742" s="121"/>
      <c r="C742" s="121"/>
      <c r="D742" s="121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</row>
    <row r="743" spans="1:26" ht="12" customHeight="1">
      <c r="A743" s="121"/>
      <c r="B743" s="121"/>
      <c r="C743" s="121"/>
      <c r="D743" s="121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</row>
    <row r="744" spans="1:26" ht="12" customHeight="1">
      <c r="A744" s="121"/>
      <c r="B744" s="121"/>
      <c r="C744" s="121"/>
      <c r="D744" s="121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</row>
    <row r="745" spans="1:26" ht="12" customHeight="1">
      <c r="A745" s="121"/>
      <c r="B745" s="121"/>
      <c r="C745" s="121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</row>
    <row r="746" spans="1:26" ht="12" customHeight="1">
      <c r="A746" s="121"/>
      <c r="B746" s="121"/>
      <c r="C746" s="121"/>
      <c r="D746" s="121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</row>
    <row r="747" spans="1:26" ht="12" customHeight="1">
      <c r="A747" s="121"/>
      <c r="B747" s="121"/>
      <c r="C747" s="121"/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</row>
    <row r="748" spans="1:26" ht="12" customHeight="1">
      <c r="A748" s="121"/>
      <c r="B748" s="121"/>
      <c r="C748" s="121"/>
      <c r="D748" s="121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</row>
    <row r="749" spans="1:26" ht="12" customHeight="1">
      <c r="A749" s="121"/>
      <c r="B749" s="121"/>
      <c r="C749" s="121"/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</row>
    <row r="750" spans="1:26" ht="12" customHeight="1">
      <c r="A750" s="121"/>
      <c r="B750" s="121"/>
      <c r="C750" s="121"/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</row>
    <row r="751" spans="1:26" ht="12" customHeight="1">
      <c r="A751" s="121"/>
      <c r="B751" s="121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</row>
    <row r="752" spans="1:26" ht="12" customHeight="1">
      <c r="A752" s="121"/>
      <c r="B752" s="121"/>
      <c r="C752" s="121"/>
      <c r="D752" s="121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</row>
    <row r="753" spans="1:26" ht="12" customHeight="1">
      <c r="A753" s="121"/>
      <c r="B753" s="121"/>
      <c r="C753" s="121"/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</row>
    <row r="754" spans="1:26" ht="12" customHeight="1">
      <c r="A754" s="121"/>
      <c r="B754" s="121"/>
      <c r="C754" s="121"/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</row>
    <row r="755" spans="1:26" ht="12" customHeight="1">
      <c r="A755" s="121"/>
      <c r="B755" s="121"/>
      <c r="C755" s="121"/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</row>
    <row r="756" spans="1:26" ht="12" customHeight="1">
      <c r="A756" s="121"/>
      <c r="B756" s="121"/>
      <c r="C756" s="121"/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</row>
    <row r="757" spans="1:26" ht="12" customHeight="1">
      <c r="A757" s="121"/>
      <c r="B757" s="121"/>
      <c r="C757" s="121"/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</row>
    <row r="758" spans="1:26" ht="12" customHeight="1">
      <c r="A758" s="121"/>
      <c r="B758" s="121"/>
      <c r="C758" s="121"/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</row>
    <row r="759" spans="1:26" ht="12" customHeight="1">
      <c r="A759" s="121"/>
      <c r="B759" s="121"/>
      <c r="C759" s="121"/>
      <c r="D759" s="121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</row>
    <row r="760" spans="1:26" ht="12" customHeight="1">
      <c r="A760" s="121"/>
      <c r="B760" s="121"/>
      <c r="C760" s="121"/>
      <c r="D760" s="121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</row>
    <row r="761" spans="1:26" ht="12" customHeight="1">
      <c r="A761" s="121"/>
      <c r="B761" s="121"/>
      <c r="C761" s="121"/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</row>
    <row r="762" spans="1:26" ht="12" customHeight="1">
      <c r="A762" s="121"/>
      <c r="B762" s="121"/>
      <c r="C762" s="121"/>
      <c r="D762" s="121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</row>
    <row r="763" spans="1:26" ht="12" customHeight="1">
      <c r="A763" s="121"/>
      <c r="B763" s="121"/>
      <c r="C763" s="121"/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</row>
    <row r="764" spans="1:26" ht="12" customHeight="1">
      <c r="A764" s="121"/>
      <c r="B764" s="121"/>
      <c r="C764" s="121"/>
      <c r="D764" s="121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</row>
    <row r="765" spans="1:26" ht="12" customHeight="1">
      <c r="A765" s="121"/>
      <c r="B765" s="121"/>
      <c r="C765" s="121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</row>
    <row r="766" spans="1:26" ht="12" customHeight="1">
      <c r="A766" s="121"/>
      <c r="B766" s="121"/>
      <c r="C766" s="121"/>
      <c r="D766" s="121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</row>
    <row r="767" spans="1:26" ht="12" customHeight="1">
      <c r="A767" s="121"/>
      <c r="B767" s="121"/>
      <c r="C767" s="121"/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</row>
    <row r="768" spans="1:26" ht="12" customHeight="1">
      <c r="A768" s="121"/>
      <c r="B768" s="121"/>
      <c r="C768" s="121"/>
      <c r="D768" s="121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</row>
    <row r="769" spans="1:26" ht="12" customHeight="1">
      <c r="A769" s="121"/>
      <c r="B769" s="121"/>
      <c r="C769" s="121"/>
      <c r="D769" s="121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</row>
    <row r="770" spans="1:26" ht="12" customHeight="1">
      <c r="A770" s="121"/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</row>
    <row r="771" spans="1:26" ht="12" customHeight="1">
      <c r="A771" s="121"/>
      <c r="B771" s="121"/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</row>
    <row r="772" spans="1:26" ht="12" customHeight="1">
      <c r="A772" s="121"/>
      <c r="B772" s="121"/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</row>
    <row r="773" spans="1:26" ht="12" customHeight="1">
      <c r="A773" s="121"/>
      <c r="B773" s="121"/>
      <c r="C773" s="121"/>
      <c r="D773" s="121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</row>
    <row r="774" spans="1:26" ht="12" customHeight="1">
      <c r="A774" s="121"/>
      <c r="B774" s="121"/>
      <c r="C774" s="121"/>
      <c r="D774" s="121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</row>
    <row r="775" spans="1:26" ht="12" customHeight="1">
      <c r="A775" s="121"/>
      <c r="B775" s="121"/>
      <c r="C775" s="121"/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</row>
    <row r="776" spans="1:26" ht="12" customHeight="1">
      <c r="A776" s="121"/>
      <c r="B776" s="121"/>
      <c r="C776" s="121"/>
      <c r="D776" s="121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</row>
    <row r="777" spans="1:26" ht="12" customHeight="1">
      <c r="A777" s="121"/>
      <c r="B777" s="121"/>
      <c r="C777" s="121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</row>
    <row r="778" spans="1:26" ht="12" customHeight="1">
      <c r="A778" s="121"/>
      <c r="B778" s="121"/>
      <c r="C778" s="121"/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</row>
    <row r="779" spans="1:26" ht="12" customHeight="1">
      <c r="A779" s="121"/>
      <c r="B779" s="121"/>
      <c r="C779" s="121"/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</row>
    <row r="780" spans="1:26" ht="12" customHeight="1">
      <c r="A780" s="121"/>
      <c r="B780" s="121"/>
      <c r="C780" s="121"/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</row>
    <row r="781" spans="1:26" ht="12" customHeight="1">
      <c r="A781" s="121"/>
      <c r="B781" s="121"/>
      <c r="C781" s="121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</row>
    <row r="782" spans="1:26" ht="12" customHeight="1">
      <c r="A782" s="121"/>
      <c r="B782" s="121"/>
      <c r="C782" s="121"/>
      <c r="D782" s="121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</row>
    <row r="783" spans="1:26" ht="12" customHeight="1">
      <c r="A783" s="121"/>
      <c r="B783" s="121"/>
      <c r="C783" s="121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</row>
    <row r="784" spans="1:26" ht="12" customHeight="1">
      <c r="A784" s="121"/>
      <c r="B784" s="121"/>
      <c r="C784" s="121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</row>
    <row r="785" spans="1:26" ht="12" customHeight="1">
      <c r="A785" s="121"/>
      <c r="B785" s="121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</row>
    <row r="786" spans="1:26" ht="12" customHeight="1">
      <c r="A786" s="121"/>
      <c r="B786" s="121"/>
      <c r="C786" s="121"/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</row>
    <row r="787" spans="1:26" ht="12" customHeight="1">
      <c r="A787" s="121"/>
      <c r="B787" s="121"/>
      <c r="C787" s="121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</row>
    <row r="788" spans="1:26" ht="12" customHeight="1">
      <c r="A788" s="121"/>
      <c r="B788" s="121"/>
      <c r="C788" s="121"/>
      <c r="D788" s="121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</row>
    <row r="789" spans="1:26" ht="12" customHeight="1">
      <c r="A789" s="121"/>
      <c r="B789" s="121"/>
      <c r="C789" s="121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</row>
    <row r="790" spans="1:26" ht="12" customHeight="1">
      <c r="A790" s="121"/>
      <c r="B790" s="121"/>
      <c r="C790" s="121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</row>
    <row r="791" spans="1:26" ht="12" customHeight="1">
      <c r="A791" s="121"/>
      <c r="B791" s="121"/>
      <c r="C791" s="121"/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</row>
    <row r="792" spans="1:26" ht="12" customHeight="1">
      <c r="A792" s="121"/>
      <c r="B792" s="121"/>
      <c r="C792" s="121"/>
      <c r="D792" s="121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</row>
    <row r="793" spans="1:26" ht="12" customHeight="1">
      <c r="A793" s="121"/>
      <c r="B793" s="121"/>
      <c r="C793" s="121"/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</row>
    <row r="794" spans="1:26" ht="12" customHeight="1">
      <c r="A794" s="121"/>
      <c r="B794" s="121"/>
      <c r="C794" s="121"/>
      <c r="D794" s="121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</row>
    <row r="795" spans="1:26" ht="12" customHeight="1">
      <c r="A795" s="121"/>
      <c r="B795" s="121"/>
      <c r="C795" s="121"/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</row>
    <row r="796" spans="1:26" ht="12" customHeight="1">
      <c r="A796" s="121"/>
      <c r="B796" s="121"/>
      <c r="C796" s="121"/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</row>
    <row r="797" spans="1:26" ht="12" customHeight="1">
      <c r="A797" s="121"/>
      <c r="B797" s="121"/>
      <c r="C797" s="121"/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</row>
    <row r="798" spans="1:26" ht="12" customHeight="1">
      <c r="A798" s="121"/>
      <c r="B798" s="121"/>
      <c r="C798" s="121"/>
      <c r="D798" s="121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</row>
    <row r="799" spans="1:26" ht="12" customHeight="1">
      <c r="A799" s="121"/>
      <c r="B799" s="121"/>
      <c r="C799" s="121"/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</row>
    <row r="800" spans="1:26" ht="12" customHeight="1">
      <c r="A800" s="121"/>
      <c r="B800" s="121"/>
      <c r="C800" s="121"/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</row>
    <row r="801" spans="1:26" ht="12" customHeight="1">
      <c r="A801" s="121"/>
      <c r="B801" s="121"/>
      <c r="C801" s="121"/>
      <c r="D801" s="121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</row>
    <row r="802" spans="1:26" ht="12" customHeight="1">
      <c r="A802" s="121"/>
      <c r="B802" s="121"/>
      <c r="C802" s="121"/>
      <c r="D802" s="121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</row>
    <row r="803" spans="1:26" ht="12" customHeight="1">
      <c r="A803" s="121"/>
      <c r="B803" s="121"/>
      <c r="C803" s="121"/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</row>
    <row r="804" spans="1:26" ht="12" customHeight="1">
      <c r="A804" s="121"/>
      <c r="B804" s="121"/>
      <c r="C804" s="121"/>
      <c r="D804" s="121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</row>
    <row r="805" spans="1:26" ht="12" customHeight="1">
      <c r="A805" s="121"/>
      <c r="B805" s="121"/>
      <c r="C805" s="121"/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</row>
    <row r="806" spans="1:26" ht="12" customHeight="1">
      <c r="A806" s="121"/>
      <c r="B806" s="121"/>
      <c r="C806" s="121"/>
      <c r="D806" s="121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</row>
    <row r="807" spans="1:26" ht="12" customHeight="1">
      <c r="A807" s="121"/>
      <c r="B807" s="121"/>
      <c r="C807" s="121"/>
      <c r="D807" s="121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</row>
    <row r="808" spans="1:26" ht="12" customHeight="1">
      <c r="A808" s="121"/>
      <c r="B808" s="121"/>
      <c r="C808" s="121"/>
      <c r="D808" s="121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</row>
    <row r="809" spans="1:26" ht="12" customHeight="1">
      <c r="A809" s="121"/>
      <c r="B809" s="121"/>
      <c r="C809" s="121"/>
      <c r="D809" s="121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</row>
    <row r="810" spans="1:26" ht="12" customHeight="1">
      <c r="A810" s="121"/>
      <c r="B810" s="121"/>
      <c r="C810" s="121"/>
      <c r="D810" s="121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</row>
    <row r="811" spans="1:26" ht="12" customHeight="1">
      <c r="A811" s="121"/>
      <c r="B811" s="121"/>
      <c r="C811" s="121"/>
      <c r="D811" s="121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</row>
    <row r="812" spans="1:26" ht="12" customHeight="1">
      <c r="A812" s="121"/>
      <c r="B812" s="121"/>
      <c r="C812" s="121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</row>
    <row r="813" spans="1:26" ht="12" customHeight="1">
      <c r="A813" s="121"/>
      <c r="B813" s="121"/>
      <c r="C813" s="121"/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</row>
    <row r="814" spans="1:26" ht="12" customHeight="1">
      <c r="A814" s="121"/>
      <c r="B814" s="121"/>
      <c r="C814" s="121"/>
      <c r="D814" s="121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</row>
    <row r="815" spans="1:26" ht="12" customHeight="1">
      <c r="A815" s="121"/>
      <c r="B815" s="121"/>
      <c r="C815" s="121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</row>
    <row r="816" spans="1:26" ht="12" customHeight="1">
      <c r="A816" s="121"/>
      <c r="B816" s="121"/>
      <c r="C816" s="121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</row>
    <row r="817" spans="1:26" ht="12" customHeight="1">
      <c r="A817" s="121"/>
      <c r="B817" s="121"/>
      <c r="C817" s="121"/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</row>
    <row r="818" spans="1:26" ht="12" customHeight="1">
      <c r="A818" s="121"/>
      <c r="B818" s="121"/>
      <c r="C818" s="121"/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</row>
    <row r="819" spans="1:26" ht="12" customHeight="1">
      <c r="A819" s="121"/>
      <c r="B819" s="121"/>
      <c r="C819" s="121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</row>
    <row r="820" spans="1:26" ht="12" customHeight="1">
      <c r="A820" s="121"/>
      <c r="B820" s="121"/>
      <c r="C820" s="121"/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</row>
    <row r="821" spans="1:26" ht="12" customHeight="1">
      <c r="A821" s="121"/>
      <c r="B821" s="121"/>
      <c r="C821" s="121"/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</row>
    <row r="822" spans="1:26" ht="12" customHeight="1">
      <c r="A822" s="121"/>
      <c r="B822" s="121"/>
      <c r="C822" s="121"/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</row>
    <row r="823" spans="1:26" ht="12" customHeight="1">
      <c r="A823" s="121"/>
      <c r="B823" s="121"/>
      <c r="C823" s="121"/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</row>
    <row r="824" spans="1:26" ht="12" customHeight="1">
      <c r="A824" s="121"/>
      <c r="B824" s="121"/>
      <c r="C824" s="121"/>
      <c r="D824" s="121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</row>
    <row r="825" spans="1:26" ht="12" customHeight="1">
      <c r="A825" s="121"/>
      <c r="B825" s="121"/>
      <c r="C825" s="121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</row>
    <row r="826" spans="1:26" ht="12" customHeight="1">
      <c r="A826" s="121"/>
      <c r="B826" s="121"/>
      <c r="C826" s="121"/>
      <c r="D826" s="121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</row>
    <row r="827" spans="1:26" ht="12" customHeight="1">
      <c r="A827" s="121"/>
      <c r="B827" s="121"/>
      <c r="C827" s="121"/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</row>
    <row r="828" spans="1:26" ht="12" customHeight="1">
      <c r="A828" s="121"/>
      <c r="B828" s="121"/>
      <c r="C828" s="121"/>
      <c r="D828" s="121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</row>
    <row r="829" spans="1:26" ht="12" customHeight="1">
      <c r="A829" s="121"/>
      <c r="B829" s="121"/>
      <c r="C829" s="121"/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</row>
    <row r="830" spans="1:26" ht="12" customHeight="1">
      <c r="A830" s="121"/>
      <c r="B830" s="121"/>
      <c r="C830" s="121"/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</row>
    <row r="831" spans="1:26" ht="12" customHeight="1">
      <c r="A831" s="121"/>
      <c r="B831" s="121"/>
      <c r="C831" s="121"/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</row>
    <row r="832" spans="1:26" ht="12" customHeight="1">
      <c r="A832" s="121"/>
      <c r="B832" s="121"/>
      <c r="C832" s="121"/>
      <c r="D832" s="121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</row>
    <row r="833" spans="1:26" ht="12" customHeight="1">
      <c r="A833" s="121"/>
      <c r="B833" s="121"/>
      <c r="C833" s="121"/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</row>
    <row r="834" spans="1:26" ht="12" customHeight="1">
      <c r="A834" s="121"/>
      <c r="B834" s="121"/>
      <c r="C834" s="121"/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</row>
    <row r="835" spans="1:26" ht="12" customHeight="1">
      <c r="A835" s="121"/>
      <c r="B835" s="121"/>
      <c r="C835" s="121"/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</row>
    <row r="836" spans="1:26" ht="12" customHeight="1">
      <c r="A836" s="121"/>
      <c r="B836" s="121"/>
      <c r="C836" s="121"/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</row>
    <row r="837" spans="1:26" ht="12" customHeight="1">
      <c r="A837" s="121"/>
      <c r="B837" s="121"/>
      <c r="C837" s="121"/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</row>
    <row r="838" spans="1:26" ht="12" customHeight="1">
      <c r="A838" s="121"/>
      <c r="B838" s="121"/>
      <c r="C838" s="121"/>
      <c r="D838" s="121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</row>
    <row r="839" spans="1:26" ht="12" customHeight="1">
      <c r="A839" s="121"/>
      <c r="B839" s="121"/>
      <c r="C839" s="121"/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</row>
    <row r="840" spans="1:26" ht="12" customHeight="1">
      <c r="A840" s="121"/>
      <c r="B840" s="121"/>
      <c r="C840" s="121"/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</row>
    <row r="841" spans="1:26" ht="12" customHeight="1">
      <c r="A841" s="121"/>
      <c r="B841" s="121"/>
      <c r="C841" s="121"/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</row>
    <row r="842" spans="1:26" ht="12" customHeight="1">
      <c r="A842" s="121"/>
      <c r="B842" s="121"/>
      <c r="C842" s="121"/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</row>
    <row r="843" spans="1:26" ht="12" customHeight="1">
      <c r="A843" s="121"/>
      <c r="B843" s="121"/>
      <c r="C843" s="121"/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</row>
    <row r="844" spans="1:26" ht="12" customHeight="1">
      <c r="A844" s="121"/>
      <c r="B844" s="121"/>
      <c r="C844" s="121"/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</row>
    <row r="845" spans="1:26" ht="12" customHeight="1">
      <c r="A845" s="121"/>
      <c r="B845" s="121"/>
      <c r="C845" s="121"/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</row>
    <row r="846" spans="1:26" ht="12" customHeight="1">
      <c r="A846" s="121"/>
      <c r="B846" s="121"/>
      <c r="C846" s="121"/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</row>
    <row r="847" spans="1:26" ht="12" customHeight="1">
      <c r="A847" s="121"/>
      <c r="B847" s="121"/>
      <c r="C847" s="121"/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</row>
    <row r="848" spans="1:26" ht="12" customHeight="1">
      <c r="A848" s="121"/>
      <c r="B848" s="121"/>
      <c r="C848" s="121"/>
      <c r="D848" s="121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</row>
    <row r="849" spans="1:26" ht="12" customHeight="1">
      <c r="A849" s="121"/>
      <c r="B849" s="121"/>
      <c r="C849" s="121"/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</row>
    <row r="850" spans="1:26" ht="12" customHeight="1">
      <c r="A850" s="121"/>
      <c r="B850" s="121"/>
      <c r="C850" s="121"/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</row>
    <row r="851" spans="1:26" ht="12" customHeight="1">
      <c r="A851" s="121"/>
      <c r="B851" s="121"/>
      <c r="C851" s="121"/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</row>
    <row r="852" spans="1:26" ht="12" customHeight="1">
      <c r="A852" s="121"/>
      <c r="B852" s="121"/>
      <c r="C852" s="121"/>
      <c r="D852" s="121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</row>
    <row r="853" spans="1:26" ht="12" customHeight="1">
      <c r="A853" s="121"/>
      <c r="B853" s="121"/>
      <c r="C853" s="121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</row>
    <row r="854" spans="1:26" ht="12" customHeight="1">
      <c r="A854" s="121"/>
      <c r="B854" s="121"/>
      <c r="C854" s="121"/>
      <c r="D854" s="121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</row>
    <row r="855" spans="1:26" ht="12" customHeight="1">
      <c r="A855" s="121"/>
      <c r="B855" s="121"/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</row>
    <row r="856" spans="1:26" ht="12" customHeight="1">
      <c r="A856" s="121"/>
      <c r="B856" s="121"/>
      <c r="C856" s="121"/>
      <c r="D856" s="121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</row>
    <row r="857" spans="1:26" ht="12" customHeight="1">
      <c r="A857" s="121"/>
      <c r="B857" s="121"/>
      <c r="C857" s="121"/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</row>
    <row r="858" spans="1:26" ht="12" customHeight="1">
      <c r="A858" s="121"/>
      <c r="B858" s="121"/>
      <c r="C858" s="121"/>
      <c r="D858" s="121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</row>
    <row r="859" spans="1:26" ht="12" customHeight="1">
      <c r="A859" s="121"/>
      <c r="B859" s="121"/>
      <c r="C859" s="121"/>
      <c r="D859" s="121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</row>
    <row r="860" spans="1:26" ht="12" customHeight="1">
      <c r="A860" s="121"/>
      <c r="B860" s="121"/>
      <c r="C860" s="121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</row>
    <row r="861" spans="1:26" ht="12" customHeight="1">
      <c r="A861" s="121"/>
      <c r="B861" s="121"/>
      <c r="C861" s="121"/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</row>
    <row r="862" spans="1:26" ht="12" customHeight="1">
      <c r="A862" s="121"/>
      <c r="B862" s="121"/>
      <c r="C862" s="121"/>
      <c r="D862" s="121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</row>
    <row r="863" spans="1:26" ht="12" customHeight="1">
      <c r="A863" s="121"/>
      <c r="B863" s="121"/>
      <c r="C863" s="121"/>
      <c r="D863" s="121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</row>
    <row r="864" spans="1:26" ht="12" customHeight="1">
      <c r="A864" s="121"/>
      <c r="B864" s="121"/>
      <c r="C864" s="121"/>
      <c r="D864" s="121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</row>
    <row r="865" spans="1:26" ht="12" customHeight="1">
      <c r="A865" s="121"/>
      <c r="B865" s="121"/>
      <c r="C865" s="121"/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</row>
    <row r="866" spans="1:26" ht="12" customHeight="1">
      <c r="A866" s="121"/>
      <c r="B866" s="121"/>
      <c r="C866" s="121"/>
      <c r="D866" s="121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</row>
    <row r="867" spans="1:26" ht="12" customHeight="1">
      <c r="A867" s="121"/>
      <c r="B867" s="121"/>
      <c r="C867" s="121"/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</row>
    <row r="868" spans="1:26" ht="12" customHeight="1">
      <c r="A868" s="121"/>
      <c r="B868" s="121"/>
      <c r="C868" s="121"/>
      <c r="D868" s="121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</row>
    <row r="869" spans="1:26" ht="12" customHeight="1">
      <c r="A869" s="121"/>
      <c r="B869" s="121"/>
      <c r="C869" s="121"/>
      <c r="D869" s="121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</row>
    <row r="870" spans="1:26" ht="12" customHeight="1">
      <c r="A870" s="121"/>
      <c r="B870" s="121"/>
      <c r="C870" s="121"/>
      <c r="D870" s="121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</row>
    <row r="871" spans="1:26" ht="12" customHeight="1">
      <c r="A871" s="121"/>
      <c r="B871" s="121"/>
      <c r="C871" s="121"/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</row>
    <row r="872" spans="1:26" ht="12" customHeight="1">
      <c r="A872" s="121"/>
      <c r="B872" s="121"/>
      <c r="C872" s="121"/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</row>
    <row r="873" spans="1:26" ht="12" customHeight="1">
      <c r="A873" s="121"/>
      <c r="B873" s="121"/>
      <c r="C873" s="121"/>
      <c r="D873" s="121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</row>
    <row r="874" spans="1:26" ht="12" customHeight="1">
      <c r="A874" s="121"/>
      <c r="B874" s="121"/>
      <c r="C874" s="121"/>
      <c r="D874" s="121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</row>
    <row r="875" spans="1:26" ht="12" customHeight="1">
      <c r="A875" s="121"/>
      <c r="B875" s="121"/>
      <c r="C875" s="121"/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</row>
    <row r="876" spans="1:26" ht="12" customHeight="1">
      <c r="A876" s="121"/>
      <c r="B876" s="121"/>
      <c r="C876" s="121"/>
      <c r="D876" s="121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</row>
    <row r="877" spans="1:26" ht="12" customHeight="1">
      <c r="A877" s="121"/>
      <c r="B877" s="121"/>
      <c r="C877" s="121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</row>
    <row r="878" spans="1:26" ht="12" customHeight="1">
      <c r="A878" s="121"/>
      <c r="B878" s="121"/>
      <c r="C878" s="121"/>
      <c r="D878" s="121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</row>
    <row r="879" spans="1:26" ht="12" customHeight="1">
      <c r="A879" s="121"/>
      <c r="B879" s="121"/>
      <c r="C879" s="121"/>
      <c r="D879" s="121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</row>
    <row r="880" spans="1:26" ht="12" customHeight="1">
      <c r="A880" s="121"/>
      <c r="B880" s="121"/>
      <c r="C880" s="121"/>
      <c r="D880" s="121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</row>
    <row r="881" spans="1:26" ht="12" customHeight="1">
      <c r="A881" s="121"/>
      <c r="B881" s="121"/>
      <c r="C881" s="121"/>
      <c r="D881" s="121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</row>
    <row r="882" spans="1:26" ht="12" customHeight="1">
      <c r="A882" s="121"/>
      <c r="B882" s="121"/>
      <c r="C882" s="121"/>
      <c r="D882" s="121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</row>
    <row r="883" spans="1:26" ht="12" customHeight="1">
      <c r="A883" s="121"/>
      <c r="B883" s="121"/>
      <c r="C883" s="121"/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</row>
    <row r="884" spans="1:26" ht="12" customHeight="1">
      <c r="A884" s="121"/>
      <c r="B884" s="121"/>
      <c r="C884" s="121"/>
      <c r="D884" s="121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</row>
    <row r="885" spans="1:26" ht="12" customHeight="1">
      <c r="A885" s="121"/>
      <c r="B885" s="121"/>
      <c r="C885" s="121"/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</row>
    <row r="886" spans="1:26" ht="12" customHeight="1">
      <c r="A886" s="121"/>
      <c r="B886" s="121"/>
      <c r="C886" s="121"/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</row>
    <row r="887" spans="1:26" ht="12" customHeight="1">
      <c r="A887" s="121"/>
      <c r="B887" s="121"/>
      <c r="C887" s="121"/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</row>
    <row r="888" spans="1:26" ht="12" customHeight="1">
      <c r="A888" s="121"/>
      <c r="B888" s="121"/>
      <c r="C888" s="121"/>
      <c r="D888" s="121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</row>
    <row r="889" spans="1:26" ht="12" customHeight="1">
      <c r="A889" s="121"/>
      <c r="B889" s="121"/>
      <c r="C889" s="121"/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</row>
    <row r="890" spans="1:26" ht="12" customHeight="1">
      <c r="A890" s="121"/>
      <c r="B890" s="121"/>
      <c r="C890" s="121"/>
      <c r="D890" s="121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</row>
    <row r="891" spans="1:26" ht="12" customHeight="1">
      <c r="A891" s="121"/>
      <c r="B891" s="121"/>
      <c r="C891" s="121"/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</row>
    <row r="892" spans="1:26" ht="12" customHeight="1">
      <c r="A892" s="121"/>
      <c r="B892" s="121"/>
      <c r="C892" s="121"/>
      <c r="D892" s="121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</row>
    <row r="893" spans="1:26" ht="12" customHeight="1">
      <c r="A893" s="121"/>
      <c r="B893" s="121"/>
      <c r="C893" s="121"/>
      <c r="D893" s="121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</row>
    <row r="894" spans="1:26" ht="12" customHeight="1">
      <c r="A894" s="121"/>
      <c r="B894" s="121"/>
      <c r="C894" s="121"/>
      <c r="D894" s="121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</row>
    <row r="895" spans="1:26" ht="12" customHeight="1">
      <c r="A895" s="121"/>
      <c r="B895" s="121"/>
      <c r="C895" s="121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</row>
    <row r="896" spans="1:26" ht="12" customHeight="1">
      <c r="A896" s="121"/>
      <c r="B896" s="121"/>
      <c r="C896" s="121"/>
      <c r="D896" s="121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</row>
    <row r="897" spans="1:26" ht="12" customHeight="1">
      <c r="A897" s="121"/>
      <c r="B897" s="121"/>
      <c r="C897" s="121"/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</row>
    <row r="898" spans="1:26" ht="12" customHeight="1">
      <c r="A898" s="121"/>
      <c r="B898" s="121"/>
      <c r="C898" s="121"/>
      <c r="D898" s="121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</row>
    <row r="899" spans="1:26" ht="12" customHeight="1">
      <c r="A899" s="121"/>
      <c r="B899" s="121"/>
      <c r="C899" s="121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</row>
    <row r="900" spans="1:26" ht="12" customHeight="1">
      <c r="A900" s="121"/>
      <c r="B900" s="121"/>
      <c r="C900" s="121"/>
      <c r="D900" s="121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</row>
    <row r="901" spans="1:26" ht="12" customHeight="1">
      <c r="A901" s="121"/>
      <c r="B901" s="121"/>
      <c r="C901" s="121"/>
      <c r="D901" s="121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</row>
    <row r="902" spans="1:26" ht="12" customHeight="1">
      <c r="A902" s="121"/>
      <c r="B902" s="121"/>
      <c r="C902" s="121"/>
      <c r="D902" s="121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</row>
    <row r="903" spans="1:26" ht="12" customHeight="1">
      <c r="A903" s="121"/>
      <c r="B903" s="121"/>
      <c r="C903" s="121"/>
      <c r="D903" s="121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</row>
    <row r="904" spans="1:26" ht="12" customHeight="1">
      <c r="A904" s="121"/>
      <c r="B904" s="121"/>
      <c r="C904" s="121"/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</row>
    <row r="905" spans="1:26" ht="12" customHeight="1">
      <c r="A905" s="121"/>
      <c r="B905" s="121"/>
      <c r="C905" s="121"/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</row>
    <row r="906" spans="1:26" ht="12" customHeight="1">
      <c r="A906" s="121"/>
      <c r="B906" s="121"/>
      <c r="C906" s="121"/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</row>
    <row r="907" spans="1:26" ht="12" customHeight="1">
      <c r="A907" s="121"/>
      <c r="B907" s="121"/>
      <c r="C907" s="121"/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</row>
    <row r="908" spans="1:26" ht="12" customHeight="1">
      <c r="A908" s="121"/>
      <c r="B908" s="121"/>
      <c r="C908" s="121"/>
      <c r="D908" s="121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</row>
    <row r="909" spans="1:26" ht="12" customHeight="1">
      <c r="A909" s="121"/>
      <c r="B909" s="121"/>
      <c r="C909" s="121"/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</row>
    <row r="910" spans="1:26" ht="12" customHeight="1">
      <c r="A910" s="121"/>
      <c r="B910" s="121"/>
      <c r="C910" s="121"/>
      <c r="D910" s="121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</row>
    <row r="911" spans="1:26" ht="12" customHeight="1">
      <c r="A911" s="121"/>
      <c r="B911" s="121"/>
      <c r="C911" s="121"/>
      <c r="D911" s="121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</row>
    <row r="912" spans="1:26" ht="12" customHeight="1">
      <c r="A912" s="121"/>
      <c r="B912" s="121"/>
      <c r="C912" s="121"/>
      <c r="D912" s="121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</row>
    <row r="913" spans="1:26" ht="12" customHeight="1">
      <c r="A913" s="121"/>
      <c r="B913" s="121"/>
      <c r="C913" s="121"/>
      <c r="D913" s="121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</row>
    <row r="914" spans="1:26" ht="12" customHeight="1">
      <c r="A914" s="121"/>
      <c r="B914" s="121"/>
      <c r="C914" s="121"/>
      <c r="D914" s="121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</row>
    <row r="915" spans="1:26" ht="12" customHeight="1">
      <c r="A915" s="121"/>
      <c r="B915" s="121"/>
      <c r="C915" s="121"/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</row>
    <row r="916" spans="1:26" ht="12" customHeight="1">
      <c r="A916" s="121"/>
      <c r="B916" s="121"/>
      <c r="C916" s="121"/>
      <c r="D916" s="121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</row>
    <row r="917" spans="1:26" ht="12" customHeight="1">
      <c r="A917" s="121"/>
      <c r="B917" s="121"/>
      <c r="C917" s="121"/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</row>
    <row r="918" spans="1:26" ht="12" customHeight="1">
      <c r="A918" s="121"/>
      <c r="B918" s="121"/>
      <c r="C918" s="121"/>
      <c r="D918" s="121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</row>
    <row r="919" spans="1:26" ht="12" customHeight="1">
      <c r="A919" s="121"/>
      <c r="B919" s="121"/>
      <c r="C919" s="121"/>
      <c r="D919" s="121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</row>
    <row r="920" spans="1:26" ht="12" customHeight="1">
      <c r="A920" s="121"/>
      <c r="B920" s="121"/>
      <c r="C920" s="121"/>
      <c r="D920" s="121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</row>
    <row r="921" spans="1:26" ht="12" customHeight="1">
      <c r="A921" s="121"/>
      <c r="B921" s="121"/>
      <c r="C921" s="121"/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</row>
    <row r="922" spans="1:26" ht="12" customHeight="1">
      <c r="A922" s="121"/>
      <c r="B922" s="121"/>
      <c r="C922" s="121"/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</row>
    <row r="923" spans="1:26" ht="12" customHeight="1">
      <c r="A923" s="121"/>
      <c r="B923" s="121"/>
      <c r="C923" s="121"/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</row>
    <row r="924" spans="1:26" ht="12" customHeight="1">
      <c r="A924" s="121"/>
      <c r="B924" s="121"/>
      <c r="C924" s="121"/>
      <c r="D924" s="121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</row>
    <row r="925" spans="1:26" ht="12" customHeight="1">
      <c r="A925" s="121"/>
      <c r="B925" s="121"/>
      <c r="C925" s="121"/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</row>
    <row r="926" spans="1:26" ht="12" customHeight="1">
      <c r="A926" s="121"/>
      <c r="B926" s="121"/>
      <c r="C926" s="121"/>
      <c r="D926" s="121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</row>
    <row r="927" spans="1:26" ht="12" customHeight="1">
      <c r="A927" s="121"/>
      <c r="B927" s="121"/>
      <c r="C927" s="121"/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</row>
    <row r="928" spans="1:26" ht="12" customHeight="1">
      <c r="A928" s="121"/>
      <c r="B928" s="121"/>
      <c r="C928" s="121"/>
      <c r="D928" s="121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</row>
    <row r="929" spans="1:26" ht="12" customHeight="1">
      <c r="A929" s="121"/>
      <c r="B929" s="121"/>
      <c r="C929" s="121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</row>
    <row r="930" spans="1:26" ht="12" customHeight="1">
      <c r="A930" s="121"/>
      <c r="B930" s="121"/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</row>
    <row r="931" spans="1:26" ht="12" customHeight="1">
      <c r="A931" s="121"/>
      <c r="B931" s="121"/>
      <c r="C931" s="121"/>
      <c r="D931" s="121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</row>
    <row r="932" spans="1:26" ht="12" customHeight="1">
      <c r="A932" s="121"/>
      <c r="B932" s="121"/>
      <c r="C932" s="121"/>
      <c r="D932" s="121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</row>
    <row r="933" spans="1:26" ht="12" customHeight="1">
      <c r="A933" s="121"/>
      <c r="B933" s="121"/>
      <c r="C933" s="121"/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</row>
    <row r="934" spans="1:26" ht="12" customHeight="1">
      <c r="A934" s="121"/>
      <c r="B934" s="121"/>
      <c r="C934" s="121"/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</row>
    <row r="935" spans="1:26" ht="12" customHeight="1">
      <c r="A935" s="121"/>
      <c r="B935" s="121"/>
      <c r="C935" s="121"/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</row>
    <row r="936" spans="1:26" ht="12" customHeight="1">
      <c r="A936" s="121"/>
      <c r="B936" s="121"/>
      <c r="C936" s="121"/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</row>
    <row r="937" spans="1:26" ht="12" customHeight="1">
      <c r="A937" s="121"/>
      <c r="B937" s="121"/>
      <c r="C937" s="121"/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</row>
    <row r="938" spans="1:26" ht="12" customHeight="1">
      <c r="A938" s="121"/>
      <c r="B938" s="121"/>
      <c r="C938" s="121"/>
      <c r="D938" s="121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</row>
    <row r="939" spans="1:26" ht="12" customHeight="1">
      <c r="A939" s="121"/>
      <c r="B939" s="121"/>
      <c r="C939" s="121"/>
      <c r="D939" s="121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</row>
    <row r="940" spans="1:26" ht="12" customHeight="1">
      <c r="A940" s="121"/>
      <c r="B940" s="121"/>
      <c r="C940" s="121"/>
      <c r="D940" s="121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</row>
    <row r="941" spans="1:26" ht="12" customHeight="1">
      <c r="A941" s="121"/>
      <c r="B941" s="121"/>
      <c r="C941" s="121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</row>
    <row r="942" spans="1:26" ht="12" customHeight="1">
      <c r="A942" s="121"/>
      <c r="B942" s="121"/>
      <c r="C942" s="121"/>
      <c r="D942" s="121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</row>
    <row r="943" spans="1:26" ht="12" customHeight="1">
      <c r="A943" s="121"/>
      <c r="B943" s="121"/>
      <c r="C943" s="121"/>
      <c r="D943" s="121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</row>
    <row r="944" spans="1:26" ht="12" customHeight="1">
      <c r="A944" s="121"/>
      <c r="B944" s="121"/>
      <c r="C944" s="121"/>
      <c r="D944" s="121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</row>
    <row r="945" spans="1:26" ht="12" customHeight="1">
      <c r="A945" s="121"/>
      <c r="B945" s="121"/>
      <c r="C945" s="121"/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</row>
    <row r="946" spans="1:26" ht="12" customHeight="1">
      <c r="A946" s="121"/>
      <c r="B946" s="121"/>
      <c r="C946" s="121"/>
      <c r="D946" s="121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</row>
    <row r="947" spans="1:26" ht="12" customHeight="1">
      <c r="A947" s="121"/>
      <c r="B947" s="121"/>
      <c r="C947" s="121"/>
      <c r="D947" s="121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</row>
    <row r="948" spans="1:26" ht="12" customHeight="1">
      <c r="A948" s="121"/>
      <c r="B948" s="121"/>
      <c r="C948" s="121"/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</row>
    <row r="949" spans="1:26" ht="12" customHeight="1">
      <c r="A949" s="121"/>
      <c r="B949" s="121"/>
      <c r="C949" s="121"/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</row>
    <row r="950" spans="1:26" ht="12" customHeight="1">
      <c r="A950" s="121"/>
      <c r="B950" s="121"/>
      <c r="C950" s="121"/>
      <c r="D950" s="121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</row>
    <row r="951" spans="1:26" ht="12" customHeight="1">
      <c r="A951" s="121"/>
      <c r="B951" s="121"/>
      <c r="C951" s="121"/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</row>
    <row r="952" spans="1:26" ht="12" customHeight="1">
      <c r="A952" s="121"/>
      <c r="B952" s="121"/>
      <c r="C952" s="121"/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</row>
    <row r="953" spans="1:26" ht="12" customHeight="1">
      <c r="A953" s="121"/>
      <c r="B953" s="121"/>
      <c r="C953" s="121"/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</row>
    <row r="954" spans="1:26" ht="12" customHeight="1">
      <c r="A954" s="121"/>
      <c r="B954" s="121"/>
      <c r="C954" s="121"/>
      <c r="D954" s="121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</row>
    <row r="955" spans="1:26" ht="12" customHeight="1">
      <c r="A955" s="121"/>
      <c r="B955" s="121"/>
      <c r="C955" s="121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</row>
    <row r="956" spans="1:26" ht="12" customHeight="1">
      <c r="A956" s="121"/>
      <c r="B956" s="121"/>
      <c r="C956" s="121"/>
      <c r="D956" s="121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</row>
    <row r="957" spans="1:26" ht="12" customHeight="1">
      <c r="A957" s="121"/>
      <c r="B957" s="121"/>
      <c r="C957" s="121"/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</row>
    <row r="958" spans="1:26" ht="12" customHeight="1">
      <c r="A958" s="121"/>
      <c r="B958" s="121"/>
      <c r="C958" s="121"/>
      <c r="D958" s="121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</row>
    <row r="959" spans="1:26" ht="12" customHeight="1">
      <c r="A959" s="121"/>
      <c r="B959" s="121"/>
      <c r="C959" s="121"/>
      <c r="D959" s="121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</row>
    <row r="960" spans="1:26" ht="12" customHeight="1">
      <c r="A960" s="121"/>
      <c r="B960" s="121"/>
      <c r="C960" s="121"/>
      <c r="D960" s="121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</row>
    <row r="961" spans="1:26" ht="12" customHeight="1">
      <c r="A961" s="121"/>
      <c r="B961" s="121"/>
      <c r="C961" s="121"/>
      <c r="D961" s="121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</row>
    <row r="962" spans="1:26" ht="12" customHeight="1">
      <c r="A962" s="121"/>
      <c r="B962" s="121"/>
      <c r="C962" s="121"/>
      <c r="D962" s="121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</row>
    <row r="963" spans="1:26" ht="12" customHeight="1">
      <c r="A963" s="121"/>
      <c r="B963" s="121"/>
      <c r="C963" s="121"/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</row>
    <row r="964" spans="1:26" ht="12" customHeight="1">
      <c r="A964" s="121"/>
      <c r="B964" s="121"/>
      <c r="C964" s="121"/>
      <c r="D964" s="121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</row>
    <row r="965" spans="1:26" ht="12" customHeight="1">
      <c r="A965" s="121"/>
      <c r="B965" s="121"/>
      <c r="C965" s="121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</row>
    <row r="966" spans="1:26" ht="12" customHeight="1">
      <c r="A966" s="121"/>
      <c r="B966" s="121"/>
      <c r="C966" s="121"/>
      <c r="D966" s="121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</row>
    <row r="967" spans="1:26" ht="12" customHeight="1">
      <c r="A967" s="121"/>
      <c r="B967" s="121"/>
      <c r="C967" s="121"/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</row>
    <row r="968" spans="1:26" ht="12" customHeight="1">
      <c r="A968" s="121"/>
      <c r="B968" s="121"/>
      <c r="C968" s="121"/>
      <c r="D968" s="121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</row>
    <row r="969" spans="1:26" ht="12" customHeight="1">
      <c r="A969" s="121"/>
      <c r="B969" s="121"/>
      <c r="C969" s="121"/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</row>
    <row r="970" spans="1:26" ht="12" customHeight="1">
      <c r="A970" s="121"/>
      <c r="B970" s="121"/>
      <c r="C970" s="121"/>
      <c r="D970" s="121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</row>
    <row r="971" spans="1:26" ht="12" customHeight="1">
      <c r="A971" s="121"/>
      <c r="B971" s="121"/>
      <c r="C971" s="121"/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</row>
    <row r="972" spans="1:26" ht="12" customHeight="1">
      <c r="A972" s="121"/>
      <c r="B972" s="121"/>
      <c r="C972" s="121"/>
      <c r="D972" s="121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</row>
    <row r="973" spans="1:26" ht="12" customHeight="1">
      <c r="A973" s="121"/>
      <c r="B973" s="121"/>
      <c r="C973" s="121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</row>
    <row r="974" spans="1:26" ht="12" customHeight="1">
      <c r="A974" s="121"/>
      <c r="B974" s="121"/>
      <c r="C974" s="121"/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</row>
    <row r="975" spans="1:26" ht="12" customHeight="1">
      <c r="A975" s="121"/>
      <c r="B975" s="121"/>
      <c r="C975" s="121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</row>
    <row r="976" spans="1:26" ht="12" customHeight="1">
      <c r="A976" s="121"/>
      <c r="B976" s="121"/>
      <c r="C976" s="121"/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</row>
    <row r="977" spans="1:26" ht="12" customHeight="1">
      <c r="A977" s="121"/>
      <c r="B977" s="121"/>
      <c r="C977" s="121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</row>
    <row r="978" spans="1:26" ht="12" customHeight="1">
      <c r="A978" s="121"/>
      <c r="B978" s="121"/>
      <c r="C978" s="121"/>
      <c r="D978" s="121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</row>
    <row r="979" spans="1:26" ht="12" customHeight="1">
      <c r="A979" s="121"/>
      <c r="B979" s="121"/>
      <c r="C979" s="121"/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</row>
    <row r="980" spans="1:26" ht="12" customHeight="1">
      <c r="A980" s="121"/>
      <c r="B980" s="121"/>
      <c r="C980" s="121"/>
      <c r="D980" s="121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</row>
    <row r="981" spans="1:26" ht="12" customHeight="1">
      <c r="A981" s="121"/>
      <c r="B981" s="121"/>
      <c r="C981" s="121"/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</row>
    <row r="982" spans="1:26" ht="12" customHeight="1">
      <c r="A982" s="121"/>
      <c r="B982" s="121"/>
      <c r="C982" s="121"/>
      <c r="D982" s="121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</row>
    <row r="983" spans="1:26" ht="12" customHeight="1">
      <c r="A983" s="121"/>
      <c r="B983" s="121"/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</row>
    <row r="984" spans="1:26" ht="12" customHeight="1">
      <c r="A984" s="121"/>
      <c r="B984" s="121"/>
      <c r="C984" s="121"/>
      <c r="D984" s="121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</row>
    <row r="985" spans="1:26" ht="12" customHeight="1">
      <c r="A985" s="121"/>
      <c r="B985" s="121"/>
      <c r="C985" s="121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</row>
    <row r="986" spans="1:26" ht="12" customHeight="1">
      <c r="A986" s="121"/>
      <c r="B986" s="121"/>
      <c r="C986" s="121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</row>
    <row r="987" spans="1:26" ht="12" customHeight="1">
      <c r="A987" s="121"/>
      <c r="B987" s="121"/>
      <c r="C987" s="121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</row>
    <row r="988" spans="1:26" ht="12" customHeight="1">
      <c r="A988" s="121"/>
      <c r="B988" s="121"/>
      <c r="C988" s="121"/>
      <c r="D988" s="121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</row>
    <row r="989" spans="1:26" ht="12" customHeight="1">
      <c r="A989" s="121"/>
      <c r="B989" s="121"/>
      <c r="C989" s="121"/>
      <c r="D989" s="121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</row>
    <row r="990" spans="1:26" ht="12" customHeight="1">
      <c r="A990" s="121"/>
      <c r="B990" s="121"/>
      <c r="C990" s="121"/>
      <c r="D990" s="121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</row>
    <row r="991" spans="1:26" ht="12" customHeight="1">
      <c r="A991" s="121"/>
      <c r="B991" s="121"/>
      <c r="C991" s="121"/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</row>
    <row r="992" spans="1:26" ht="12" customHeight="1">
      <c r="A992" s="121"/>
      <c r="B992" s="121"/>
      <c r="C992" s="121"/>
      <c r="D992" s="121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</row>
    <row r="993" spans="1:26" ht="12" customHeight="1">
      <c r="A993" s="121"/>
      <c r="B993" s="121"/>
      <c r="C993" s="121"/>
      <c r="D993" s="121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</row>
    <row r="994" spans="1:26" ht="12" customHeight="1">
      <c r="A994" s="121"/>
      <c r="B994" s="121"/>
      <c r="C994" s="121"/>
      <c r="D994" s="121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</row>
    <row r="995" spans="1:26" ht="12" customHeight="1">
      <c r="A995" s="121"/>
      <c r="B995" s="121"/>
      <c r="C995" s="121"/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</row>
    <row r="996" spans="1:26" ht="12" customHeight="1">
      <c r="A996" s="121"/>
      <c r="B996" s="121"/>
      <c r="C996" s="121"/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</row>
    <row r="997" spans="1:26" ht="12" customHeight="1">
      <c r="A997" s="121"/>
      <c r="B997" s="121"/>
      <c r="C997" s="121"/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</row>
    <row r="998" spans="1:26" ht="12" customHeight="1">
      <c r="A998" s="121"/>
      <c r="B998" s="121"/>
      <c r="C998" s="121"/>
      <c r="D998" s="121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</row>
    <row r="999" spans="1:26" ht="12" customHeight="1">
      <c r="A999" s="121"/>
      <c r="B999" s="121"/>
      <c r="C999" s="121"/>
      <c r="D999" s="121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</row>
    <row r="1000" spans="1:26" ht="12" customHeight="1">
      <c r="A1000" s="121"/>
      <c r="B1000" s="121"/>
      <c r="C1000" s="121"/>
      <c r="D1000" s="121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</row>
  </sheetData>
  <mergeCells count="7">
    <mergeCell ref="B23:B26"/>
    <mergeCell ref="D23:D26"/>
    <mergeCell ref="F23:F26"/>
    <mergeCell ref="B15:H17"/>
    <mergeCell ref="B8:B11"/>
    <mergeCell ref="D8:D11"/>
    <mergeCell ref="F8:F11"/>
  </mergeCells>
  <pageMargins left="0.70866141732283472" right="0.70866141732283472" top="0.22" bottom="0.23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Z100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ColWidth="14.42578125" defaultRowHeight="15" customHeight="1"/>
  <cols>
    <col min="1" max="1" width="2.5703125" customWidth="1"/>
    <col min="2" max="2" width="11.42578125" customWidth="1"/>
    <col min="3" max="3" width="41.28515625" customWidth="1"/>
    <col min="4" max="15" width="6.140625" customWidth="1"/>
    <col min="16" max="26" width="10.7109375" customWidth="1"/>
  </cols>
  <sheetData>
    <row r="1" spans="1:26" ht="12.75" customHeight="1">
      <c r="A1" s="122" t="s">
        <v>172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1:26" ht="12.75" customHeight="1">
      <c r="A2" s="124" t="str">
        <f>'Caratula POA'!C9</f>
        <v>UNIDAD DE ANALISIS E INTELIGENCIA U.D.A. I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ht="12.75" customHeight="1">
      <c r="A3" s="124" t="s">
        <v>173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:26" ht="12.7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6" ht="12.7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12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12.75" customHeight="1">
      <c r="A7" s="123"/>
      <c r="B7" s="125" t="s">
        <v>174</v>
      </c>
      <c r="C7" s="125" t="s">
        <v>175</v>
      </c>
      <c r="D7" s="126"/>
      <c r="E7" s="127"/>
      <c r="F7" s="127"/>
      <c r="G7" s="127"/>
      <c r="H7" s="127"/>
      <c r="I7" s="127" t="s">
        <v>176</v>
      </c>
      <c r="J7" s="127"/>
      <c r="K7" s="127"/>
      <c r="L7" s="127"/>
      <c r="M7" s="127"/>
      <c r="N7" s="127"/>
      <c r="O7" s="77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12.75" customHeight="1">
      <c r="A8" s="123"/>
      <c r="B8" s="128"/>
      <c r="C8" s="128"/>
      <c r="D8" s="129" t="s">
        <v>177</v>
      </c>
      <c r="E8" s="129" t="s">
        <v>178</v>
      </c>
      <c r="F8" s="129" t="s">
        <v>179</v>
      </c>
      <c r="G8" s="129" t="s">
        <v>180</v>
      </c>
      <c r="H8" s="129" t="s">
        <v>181</v>
      </c>
      <c r="I8" s="129" t="s">
        <v>182</v>
      </c>
      <c r="J8" s="129" t="s">
        <v>183</v>
      </c>
      <c r="K8" s="129" t="s">
        <v>184</v>
      </c>
      <c r="L8" s="129" t="s">
        <v>185</v>
      </c>
      <c r="M8" s="129" t="s">
        <v>186</v>
      </c>
      <c r="N8" s="129" t="s">
        <v>187</v>
      </c>
      <c r="O8" s="129" t="s">
        <v>188</v>
      </c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</row>
    <row r="9" spans="1:26" ht="12.75" customHeight="1">
      <c r="A9" s="123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</row>
    <row r="10" spans="1:26" ht="12.75" customHeight="1">
      <c r="A10" s="123"/>
      <c r="B10" s="130"/>
      <c r="C10" s="131" t="s">
        <v>189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</row>
    <row r="11" spans="1:26" ht="12.75" customHeight="1">
      <c r="A11" s="123"/>
      <c r="B11" s="130" t="s">
        <v>190</v>
      </c>
      <c r="C11" s="131" t="str">
        <f>'componentes POA'!D1</f>
        <v>INFORME POLICIAL HOMOLOGADO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1:26" ht="12.75" customHeight="1">
      <c r="A12" s="123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</row>
    <row r="13" spans="1:26" ht="12.75" customHeight="1">
      <c r="A13" s="123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</row>
    <row r="14" spans="1:26" ht="12.75" customHeight="1">
      <c r="A14" s="123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ht="12.75" customHeight="1">
      <c r="A15" s="123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12.75" customHeight="1">
      <c r="A16" s="123"/>
      <c r="B16" s="130"/>
      <c r="C16" s="131" t="s">
        <v>191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12.75" customHeight="1">
      <c r="A17" s="123"/>
      <c r="B17" s="130" t="s">
        <v>190</v>
      </c>
      <c r="C17" s="131" t="str">
        <f>'componentes POA'!C60:G60</f>
        <v>SISTEMA UNICO DE INFORMACION CRIMINAL (SUIC)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1:26" ht="12.75" customHeight="1">
      <c r="A18" s="123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ht="12.75" customHeight="1">
      <c r="A19" s="123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</row>
    <row r="20" spans="1:26" ht="12.75" customHeight="1">
      <c r="A20" s="123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:26" ht="12.75" customHeight="1">
      <c r="A21" s="123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:26" ht="12.75" customHeight="1">
      <c r="A22" s="123"/>
      <c r="B22" s="130"/>
      <c r="C22" s="131" t="s">
        <v>192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ht="12.75" customHeight="1">
      <c r="A23" s="123"/>
      <c r="B23" s="130" t="s">
        <v>190</v>
      </c>
      <c r="C23" s="131" t="str">
        <f>'componentes POA'!C117:G117</f>
        <v>nombre de componente 3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ht="12.75" customHeight="1">
      <c r="A24" s="123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:26" ht="12.75" customHeight="1">
      <c r="A25" s="123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ht="12.75" customHeight="1">
      <c r="A26" s="123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</row>
    <row r="27" spans="1:26" ht="12.75" customHeight="1">
      <c r="A27" s="123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</row>
    <row r="28" spans="1:26" ht="12.75" customHeight="1">
      <c r="A28" s="123"/>
      <c r="B28" s="130"/>
      <c r="C28" s="131" t="s">
        <v>193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ht="12.75" customHeight="1">
      <c r="A29" s="123"/>
      <c r="B29" s="130" t="s">
        <v>190</v>
      </c>
      <c r="C29" s="132" t="str">
        <f>'componentes POA'!C174:G174</f>
        <v>nombre de componente 4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ht="12.75" customHeight="1">
      <c r="A30" s="123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ht="12.75" customHeight="1">
      <c r="A31" s="123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</row>
    <row r="32" spans="1:26" ht="12.75" customHeight="1">
      <c r="A32" s="123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</row>
    <row r="33" spans="1:26" ht="12.75" customHeight="1">
      <c r="A33" s="123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</row>
    <row r="34" spans="1:26" ht="12.75" customHeight="1">
      <c r="A34" s="123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:26" ht="12.75" customHeight="1">
      <c r="A35" s="123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</row>
    <row r="36" spans="1:26" ht="12.75" customHeight="1">
      <c r="A36" s="123"/>
      <c r="B36" s="130"/>
      <c r="C36" s="131" t="s">
        <v>194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</row>
    <row r="37" spans="1:26" ht="12.75" customHeight="1">
      <c r="A37" s="123"/>
      <c r="B37" s="130"/>
      <c r="C37" s="130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:26" ht="12.75" customHeight="1">
      <c r="A38" s="123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2.7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</row>
    <row r="40" spans="1:26" ht="12.7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</row>
    <row r="41" spans="1:26" ht="12.7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</row>
    <row r="42" spans="1:26" ht="12.7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</row>
    <row r="43" spans="1:26" ht="12.7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</row>
    <row r="44" spans="1:26" ht="12.7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</row>
    <row r="45" spans="1:26" ht="12.7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:26" ht="12.7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:26" ht="12.7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:26" ht="12.7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</row>
    <row r="49" spans="1:26" ht="12.7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</row>
    <row r="50" spans="1:26" ht="12.7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1:26" ht="12.7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</row>
    <row r="52" spans="1:26" ht="12.7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</row>
    <row r="53" spans="1:26" ht="12.7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  <row r="54" spans="1:26" ht="12.7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</row>
    <row r="55" spans="1:26" ht="12.7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:26" ht="12.7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:26" ht="12.7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:26" ht="12.7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:26" ht="12.7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:26" ht="12.7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</row>
    <row r="61" spans="1:26" ht="12.7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:26" ht="12.7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</row>
    <row r="63" spans="1:26" ht="12.7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</row>
    <row r="64" spans="1:26" ht="12.7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</row>
    <row r="65" spans="1:26" ht="12.75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</row>
    <row r="66" spans="1:26" ht="12.75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</row>
    <row r="67" spans="1:26" ht="12.75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</row>
    <row r="68" spans="1:26" ht="12.75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</row>
    <row r="69" spans="1:26" ht="12.7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</row>
    <row r="70" spans="1:26" ht="12.7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</row>
    <row r="71" spans="1:26" ht="12.7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</row>
    <row r="72" spans="1:26" ht="12.7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</row>
    <row r="73" spans="1:26" ht="12.7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</row>
    <row r="74" spans="1:26" ht="12.75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</row>
    <row r="75" spans="1:26" ht="12.75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</row>
    <row r="76" spans="1:26" ht="12.75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</row>
    <row r="77" spans="1:26" ht="12.75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</row>
    <row r="78" spans="1:26" ht="12.7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</row>
    <row r="79" spans="1:26" ht="12.7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26" ht="12.7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</row>
    <row r="81" spans="1:26" ht="12.7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:26" ht="12.7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</row>
    <row r="83" spans="1:26" ht="12.75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</row>
    <row r="84" spans="1:26" ht="12.7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</row>
    <row r="85" spans="1:26" ht="12.7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</row>
    <row r="86" spans="1:26" ht="12.75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</row>
    <row r="87" spans="1:26" ht="12.75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</row>
    <row r="88" spans="1:26" ht="12.75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</row>
    <row r="89" spans="1:26" ht="12.75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</row>
    <row r="90" spans="1:26" ht="12.75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</row>
    <row r="91" spans="1:26" ht="12.75" customHeight="1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</row>
    <row r="92" spans="1:26" ht="12.75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</row>
    <row r="93" spans="1:26" ht="12.75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</row>
    <row r="94" spans="1:26" ht="12.75" customHeight="1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</row>
    <row r="95" spans="1:26" ht="12.75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</row>
    <row r="96" spans="1:26" ht="12.75" customHeight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</row>
    <row r="97" spans="1:26" ht="12.75" customHeight="1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</row>
    <row r="98" spans="1:26" ht="12.75" customHeight="1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</row>
    <row r="99" spans="1:26" ht="12.75" customHeight="1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</row>
    <row r="100" spans="1:26" ht="12.75" customHeigh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</row>
    <row r="101" spans="1:26" ht="12.75" customHeight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</row>
    <row r="102" spans="1:26" ht="12.75" customHeight="1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</row>
    <row r="103" spans="1:26" ht="12.75" customHeight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</row>
    <row r="104" spans="1:26" ht="12.75" customHeigh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</row>
    <row r="105" spans="1:26" ht="12.75" customHeight="1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</row>
    <row r="106" spans="1:26" ht="12.75" customHeight="1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</row>
    <row r="107" spans="1:26" ht="12.75" customHeight="1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</row>
    <row r="108" spans="1:26" ht="12.75" customHeight="1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</row>
    <row r="109" spans="1:26" ht="12.75" customHeight="1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</row>
    <row r="110" spans="1:26" ht="12.75" customHeight="1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</row>
    <row r="111" spans="1:26" ht="12.75" customHeight="1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</row>
    <row r="112" spans="1:26" ht="12.75" customHeight="1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</row>
    <row r="113" spans="1:26" ht="12.75" customHeight="1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</row>
    <row r="114" spans="1:26" ht="12.75" customHeight="1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</row>
    <row r="115" spans="1:26" ht="12.75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</row>
    <row r="116" spans="1:26" ht="12.75" customHeight="1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</row>
    <row r="117" spans="1:26" ht="12.75" customHeigh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</row>
    <row r="118" spans="1:26" ht="12.75" customHeight="1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</row>
    <row r="119" spans="1:26" ht="12.75" customHeight="1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</row>
    <row r="120" spans="1:26" ht="12.75" customHeight="1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</row>
    <row r="121" spans="1:26" ht="12.75" customHeight="1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</row>
    <row r="122" spans="1:26" ht="12.75" customHeight="1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</row>
    <row r="123" spans="1:26" ht="12.75" customHeight="1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</row>
    <row r="124" spans="1:26" ht="12.75" customHeight="1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</row>
    <row r="125" spans="1:26" ht="12.75" customHeight="1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</row>
    <row r="126" spans="1:26" ht="12.75" customHeight="1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</row>
    <row r="127" spans="1:26" ht="12.75" customHeight="1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</row>
    <row r="128" spans="1:26" ht="12.75" customHeight="1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</row>
    <row r="129" spans="1:26" ht="12.75" customHeight="1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</row>
    <row r="130" spans="1:26" ht="12.75" customHeight="1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</row>
    <row r="131" spans="1:26" ht="12.75" customHeight="1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</row>
    <row r="132" spans="1:26" ht="12.75" customHeight="1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</row>
    <row r="133" spans="1:26" ht="12.75" customHeight="1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</row>
    <row r="134" spans="1:26" ht="12.75" customHeight="1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</row>
    <row r="135" spans="1:26" ht="12.75" customHeight="1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</row>
    <row r="136" spans="1:26" ht="12.75" customHeight="1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</row>
    <row r="137" spans="1:26" ht="12.75" customHeight="1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</row>
    <row r="138" spans="1:26" ht="12.75" customHeight="1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</row>
    <row r="139" spans="1:26" ht="12.75" customHeight="1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</row>
    <row r="140" spans="1:26" ht="12.75" customHeight="1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</row>
    <row r="141" spans="1:26" ht="12.75" customHeight="1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</row>
    <row r="142" spans="1:26" ht="12.75" customHeight="1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</row>
    <row r="143" spans="1:26" ht="12.75" customHeight="1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</row>
    <row r="144" spans="1:26" ht="12.75" customHeight="1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</row>
    <row r="145" spans="1:26" ht="12.75" customHeight="1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</row>
    <row r="146" spans="1:26" ht="12.75" customHeight="1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</row>
    <row r="147" spans="1:26" ht="12.75" customHeight="1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</row>
    <row r="148" spans="1:26" ht="12.75" customHeight="1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</row>
    <row r="149" spans="1:26" ht="12.75" customHeight="1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</row>
    <row r="150" spans="1:26" ht="12.75" customHeight="1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</row>
    <row r="151" spans="1:26" ht="12.75" customHeight="1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</row>
    <row r="152" spans="1:26" ht="12.75" customHeight="1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</row>
    <row r="153" spans="1:26" ht="12.75" customHeight="1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</row>
    <row r="154" spans="1:26" ht="12.75" customHeight="1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</row>
    <row r="155" spans="1:26" ht="12.75" customHeight="1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</row>
    <row r="156" spans="1:26" ht="12.75" customHeight="1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</row>
    <row r="157" spans="1:26" ht="12.75" customHeight="1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</row>
    <row r="158" spans="1:26" ht="12.75" customHeight="1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</row>
    <row r="159" spans="1:26" ht="12.75" customHeight="1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</row>
    <row r="160" spans="1:26" ht="12.75" customHeight="1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</row>
    <row r="161" spans="1:26" ht="12.75" customHeight="1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</row>
    <row r="162" spans="1:26" ht="12.75" customHeight="1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</row>
    <row r="163" spans="1:26" ht="12.75" customHeight="1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</row>
    <row r="164" spans="1:26" ht="12.75" customHeight="1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</row>
    <row r="165" spans="1:26" ht="12.75" customHeight="1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</row>
    <row r="166" spans="1:26" ht="12.75" customHeight="1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</row>
    <row r="167" spans="1:26" ht="12.75" customHeight="1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</row>
    <row r="168" spans="1:26" ht="12.75" customHeight="1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</row>
    <row r="169" spans="1:26" ht="12.75" customHeight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</row>
    <row r="170" spans="1:26" ht="12.75" customHeight="1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</row>
    <row r="171" spans="1:26" ht="12.75" customHeight="1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</row>
    <row r="172" spans="1:26" ht="12.75" customHeight="1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</row>
    <row r="173" spans="1:26" ht="12.75" customHeight="1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</row>
    <row r="174" spans="1:26" ht="12.75" customHeight="1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</row>
    <row r="175" spans="1:26" ht="12.75" customHeigh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</row>
    <row r="176" spans="1:26" ht="12.75" customHeight="1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</row>
    <row r="177" spans="1:26" ht="12.75" customHeight="1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</row>
    <row r="178" spans="1:26" ht="12.75" customHeight="1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</row>
    <row r="179" spans="1:26" ht="12.75" customHeight="1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</row>
    <row r="180" spans="1:26" ht="12.75" customHeight="1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</row>
    <row r="181" spans="1:26" ht="12.75" customHeight="1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</row>
    <row r="182" spans="1:26" ht="12.75" customHeight="1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</row>
    <row r="183" spans="1:26" ht="12.75" customHeight="1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</row>
    <row r="184" spans="1:26" ht="12.75" customHeight="1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</row>
    <row r="185" spans="1:26" ht="12.75" customHeight="1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</row>
    <row r="186" spans="1:26" ht="12.75" customHeight="1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</row>
    <row r="187" spans="1:26" ht="12.75" customHeight="1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</row>
    <row r="188" spans="1:26" ht="12.75" customHeight="1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</row>
    <row r="189" spans="1:26" ht="12.75" customHeight="1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</row>
    <row r="190" spans="1:26" ht="12.75" customHeight="1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</row>
    <row r="191" spans="1:26" ht="12.75" customHeight="1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</row>
    <row r="192" spans="1:26" ht="12.75" customHeight="1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</row>
    <row r="193" spans="1:26" ht="12.75" customHeight="1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</row>
    <row r="194" spans="1:26" ht="12.75" customHeight="1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</row>
    <row r="195" spans="1:26" ht="12.75" customHeight="1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</row>
    <row r="196" spans="1:26" ht="12.75" customHeight="1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</row>
    <row r="197" spans="1:26" ht="12.75" customHeight="1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</row>
    <row r="198" spans="1:26" ht="12.75" customHeight="1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</row>
    <row r="199" spans="1:26" ht="12.75" customHeight="1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</row>
    <row r="200" spans="1:26" ht="12.75" customHeight="1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</row>
    <row r="201" spans="1:26" ht="12.75" customHeight="1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</row>
    <row r="202" spans="1:26" ht="12.75" customHeight="1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</row>
    <row r="203" spans="1:26" ht="12.75" customHeight="1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</row>
    <row r="204" spans="1:26" ht="12.75" customHeight="1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</row>
    <row r="205" spans="1:26" ht="12.75" customHeight="1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</row>
    <row r="206" spans="1:26" ht="12.75" customHeight="1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</row>
    <row r="207" spans="1:26" ht="12.75" customHeight="1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</row>
    <row r="208" spans="1:26" ht="12.75" customHeight="1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</row>
    <row r="209" spans="1:26" ht="12.75" customHeight="1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</row>
    <row r="210" spans="1:26" ht="12.75" customHeight="1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</row>
    <row r="211" spans="1:26" ht="12.75" customHeight="1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</row>
    <row r="212" spans="1:26" ht="12.75" customHeight="1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</row>
    <row r="213" spans="1:26" ht="12.75" customHeight="1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</row>
    <row r="214" spans="1:26" ht="12.75" customHeight="1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</row>
    <row r="215" spans="1:26" ht="12.75" customHeight="1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</row>
    <row r="216" spans="1:26" ht="12.75" customHeight="1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</row>
    <row r="217" spans="1:26" ht="12.75" customHeight="1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</row>
    <row r="218" spans="1:26" ht="12.75" customHeight="1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</row>
    <row r="219" spans="1:26" ht="12.75" customHeight="1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</row>
    <row r="220" spans="1:26" ht="12.75" customHeight="1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</row>
    <row r="221" spans="1:26" ht="12.75" customHeight="1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</row>
    <row r="222" spans="1:26" ht="12.75" customHeight="1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</row>
    <row r="223" spans="1:26" ht="12.75" customHeight="1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</row>
    <row r="224" spans="1:26" ht="12.75" customHeight="1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</row>
    <row r="225" spans="1:26" ht="12.75" customHeight="1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</row>
    <row r="226" spans="1:26" ht="12.75" customHeight="1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</row>
    <row r="227" spans="1:26" ht="12.75" customHeight="1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</row>
    <row r="228" spans="1:26" ht="12.75" customHeight="1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</row>
    <row r="229" spans="1:26" ht="12.75" customHeight="1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</row>
    <row r="230" spans="1:26" ht="12.75" customHeight="1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</row>
    <row r="231" spans="1:26" ht="12.75" customHeight="1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</row>
    <row r="232" spans="1:26" ht="12.75" customHeight="1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</row>
    <row r="233" spans="1:26" ht="12.75" customHeight="1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</row>
    <row r="234" spans="1:26" ht="12.75" customHeight="1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</row>
    <row r="235" spans="1:26" ht="12.75" customHeight="1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</row>
    <row r="236" spans="1:26" ht="12.75" customHeight="1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</row>
    <row r="237" spans="1:26" ht="12.75" customHeight="1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</row>
    <row r="238" spans="1:26" ht="12.75" customHeight="1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</row>
    <row r="239" spans="1:26" ht="12.75" customHeight="1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</row>
    <row r="240" spans="1:26" ht="12.75" customHeight="1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</row>
    <row r="241" spans="1:26" ht="12.75" customHeight="1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</row>
    <row r="242" spans="1:26" ht="12.75" customHeight="1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</row>
    <row r="243" spans="1:26" ht="12.75" customHeight="1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</row>
    <row r="244" spans="1:26" ht="12.75" customHeight="1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</row>
    <row r="245" spans="1:26" ht="12.75" customHeight="1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</row>
    <row r="246" spans="1:26" ht="12.75" customHeight="1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</row>
    <row r="247" spans="1:26" ht="12.75" customHeight="1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</row>
    <row r="248" spans="1:26" ht="12.75" customHeight="1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</row>
    <row r="249" spans="1:26" ht="12.75" customHeight="1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</row>
    <row r="250" spans="1:26" ht="12.75" customHeight="1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</row>
    <row r="251" spans="1:26" ht="12.75" customHeight="1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</row>
    <row r="252" spans="1:26" ht="12.75" customHeight="1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</row>
    <row r="253" spans="1:26" ht="12.75" customHeight="1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</row>
    <row r="254" spans="1:26" ht="12.75" customHeight="1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</row>
    <row r="255" spans="1:26" ht="12.75" customHeight="1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</row>
    <row r="256" spans="1:26" ht="12.75" customHeight="1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</row>
    <row r="257" spans="1:26" ht="12.75" customHeight="1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</row>
    <row r="258" spans="1:26" ht="12.75" customHeight="1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</row>
    <row r="259" spans="1:26" ht="12.75" customHeight="1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</row>
    <row r="260" spans="1:26" ht="12.75" customHeight="1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</row>
    <row r="261" spans="1:26" ht="12.75" customHeight="1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</row>
    <row r="262" spans="1:26" ht="12.75" customHeight="1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</row>
    <row r="263" spans="1:26" ht="12.75" customHeight="1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</row>
    <row r="264" spans="1:26" ht="12.75" customHeight="1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</row>
    <row r="265" spans="1:26" ht="12.75" customHeight="1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</row>
    <row r="266" spans="1:26" ht="12.75" customHeight="1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</row>
    <row r="267" spans="1:26" ht="12.75" customHeight="1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</row>
    <row r="268" spans="1:26" ht="12.75" customHeight="1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</row>
    <row r="269" spans="1:26" ht="12.75" customHeight="1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</row>
    <row r="270" spans="1:26" ht="12.75" customHeight="1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</row>
    <row r="271" spans="1:26" ht="12.75" customHeight="1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</row>
    <row r="272" spans="1:26" ht="12.75" customHeight="1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</row>
    <row r="273" spans="1:26" ht="12.75" customHeight="1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</row>
    <row r="274" spans="1:26" ht="12.75" customHeight="1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</row>
    <row r="275" spans="1:26" ht="12.75" customHeight="1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</row>
    <row r="276" spans="1:26" ht="12.75" customHeight="1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</row>
    <row r="277" spans="1:26" ht="12.75" customHeight="1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</row>
    <row r="278" spans="1:26" ht="12.75" customHeight="1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</row>
    <row r="279" spans="1:26" ht="12.75" customHeight="1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</row>
    <row r="280" spans="1:26" ht="12.75" customHeight="1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</row>
    <row r="281" spans="1:26" ht="12.75" customHeight="1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</row>
    <row r="282" spans="1:26" ht="12.75" customHeight="1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</row>
    <row r="283" spans="1:26" ht="12.75" customHeight="1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</row>
    <row r="284" spans="1:26" ht="12.75" customHeight="1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</row>
    <row r="285" spans="1:26" ht="12.75" customHeight="1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</row>
    <row r="286" spans="1:26" ht="12.75" customHeight="1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</row>
    <row r="287" spans="1:26" ht="12.75" customHeight="1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</row>
    <row r="288" spans="1:26" ht="12.75" customHeight="1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</row>
    <row r="289" spans="1:26" ht="12.75" customHeight="1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</row>
    <row r="290" spans="1:26" ht="12.75" customHeight="1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</row>
    <row r="291" spans="1:26" ht="12.75" customHeight="1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</row>
    <row r="292" spans="1:26" ht="12.75" customHeight="1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</row>
    <row r="293" spans="1:26" ht="12.75" customHeight="1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</row>
    <row r="294" spans="1:26" ht="12.75" customHeight="1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</row>
    <row r="295" spans="1:26" ht="12.75" customHeight="1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</row>
    <row r="296" spans="1:26" ht="12.75" customHeight="1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</row>
    <row r="297" spans="1:26" ht="12.75" customHeight="1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</row>
    <row r="298" spans="1:26" ht="12.75" customHeight="1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</row>
    <row r="299" spans="1:26" ht="12.75" customHeight="1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</row>
    <row r="300" spans="1:26" ht="12.75" customHeight="1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</row>
    <row r="301" spans="1:26" ht="12.75" customHeight="1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</row>
    <row r="302" spans="1:26" ht="12.75" customHeight="1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</row>
    <row r="303" spans="1:26" ht="12.75" customHeight="1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</row>
    <row r="304" spans="1:26" ht="12.75" customHeight="1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</row>
    <row r="305" spans="1:26" ht="12.75" customHeight="1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</row>
    <row r="306" spans="1:26" ht="12.75" customHeight="1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</row>
    <row r="307" spans="1:26" ht="12.75" customHeight="1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</row>
    <row r="308" spans="1:26" ht="12.75" customHeight="1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</row>
    <row r="309" spans="1:26" ht="12.75" customHeight="1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</row>
    <row r="310" spans="1:26" ht="12.75" customHeight="1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</row>
    <row r="311" spans="1:26" ht="12.75" customHeight="1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</row>
    <row r="312" spans="1:26" ht="12.75" customHeight="1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</row>
    <row r="313" spans="1:26" ht="12.75" customHeight="1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</row>
    <row r="314" spans="1:26" ht="12.75" customHeight="1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</row>
    <row r="315" spans="1:26" ht="12.75" customHeight="1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</row>
    <row r="316" spans="1:26" ht="12.75" customHeight="1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</row>
    <row r="317" spans="1:26" ht="12.75" customHeight="1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</row>
    <row r="318" spans="1:26" ht="12.75" customHeight="1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</row>
    <row r="319" spans="1:26" ht="12.75" customHeight="1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</row>
    <row r="320" spans="1:26" ht="12.75" customHeight="1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</row>
    <row r="321" spans="1:26" ht="12.75" customHeight="1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</row>
    <row r="322" spans="1:26" ht="12.75" customHeight="1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</row>
    <row r="323" spans="1:26" ht="12.75" customHeight="1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</row>
    <row r="324" spans="1:26" ht="12.75" customHeight="1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</row>
    <row r="325" spans="1:26" ht="12.75" customHeight="1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</row>
    <row r="326" spans="1:26" ht="12.75" customHeight="1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</row>
    <row r="327" spans="1:26" ht="12.75" customHeight="1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</row>
    <row r="328" spans="1:26" ht="12.75" customHeight="1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</row>
    <row r="329" spans="1:26" ht="12.75" customHeight="1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</row>
    <row r="330" spans="1:26" ht="12.75" customHeight="1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</row>
    <row r="331" spans="1:26" ht="12.75" customHeight="1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</row>
    <row r="332" spans="1:26" ht="12.75" customHeight="1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</row>
    <row r="333" spans="1:26" ht="12.75" customHeight="1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</row>
    <row r="334" spans="1:26" ht="12.75" customHeight="1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</row>
    <row r="335" spans="1:26" ht="12.75" customHeight="1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</row>
    <row r="336" spans="1:26" ht="12.75" customHeight="1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</row>
    <row r="337" spans="1:26" ht="12.75" customHeight="1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</row>
    <row r="338" spans="1:26" ht="12.75" customHeight="1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</row>
    <row r="339" spans="1:26" ht="12.75" customHeight="1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</row>
    <row r="340" spans="1:26" ht="12.75" customHeight="1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</row>
    <row r="341" spans="1:26" ht="12.75" customHeight="1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</row>
    <row r="342" spans="1:26" ht="12.75" customHeight="1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</row>
    <row r="343" spans="1:26" ht="12.75" customHeight="1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</row>
    <row r="344" spans="1:26" ht="12.75" customHeight="1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</row>
    <row r="345" spans="1:26" ht="12.75" customHeight="1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</row>
    <row r="346" spans="1:26" ht="12.75" customHeight="1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</row>
    <row r="347" spans="1:26" ht="12.75" customHeight="1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</row>
    <row r="348" spans="1:26" ht="12.75" customHeight="1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</row>
    <row r="349" spans="1:26" ht="12.75" customHeight="1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</row>
    <row r="350" spans="1:26" ht="12.75" customHeight="1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</row>
    <row r="351" spans="1:26" ht="12.75" customHeight="1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</row>
    <row r="352" spans="1:26" ht="12.75" customHeight="1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</row>
    <row r="353" spans="1:26" ht="12.75" customHeight="1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</row>
    <row r="354" spans="1:26" ht="12.75" customHeight="1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</row>
    <row r="355" spans="1:26" ht="12.75" customHeight="1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</row>
    <row r="356" spans="1:26" ht="12.75" customHeight="1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</row>
    <row r="357" spans="1:26" ht="12.75" customHeight="1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</row>
    <row r="358" spans="1:26" ht="12.75" customHeight="1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</row>
    <row r="359" spans="1:26" ht="12.75" customHeight="1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</row>
    <row r="360" spans="1:26" ht="12.75" customHeight="1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</row>
    <row r="361" spans="1:26" ht="12.75" customHeight="1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</row>
    <row r="362" spans="1:26" ht="12.75" customHeight="1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</row>
    <row r="363" spans="1:26" ht="12.75" customHeight="1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</row>
    <row r="364" spans="1:26" ht="12.75" customHeight="1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</row>
    <row r="365" spans="1:26" ht="12.75" customHeight="1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</row>
    <row r="366" spans="1:26" ht="12.75" customHeight="1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</row>
    <row r="367" spans="1:26" ht="12.75" customHeight="1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</row>
    <row r="368" spans="1:26" ht="12.75" customHeight="1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</row>
    <row r="369" spans="1:26" ht="12.75" customHeight="1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</row>
    <row r="370" spans="1:26" ht="12.75" customHeight="1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</row>
    <row r="371" spans="1:26" ht="12.75" customHeight="1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</row>
    <row r="372" spans="1:26" ht="12.75" customHeight="1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</row>
    <row r="373" spans="1:26" ht="12.75" customHeight="1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</row>
    <row r="374" spans="1:26" ht="12.75" customHeight="1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</row>
    <row r="375" spans="1:26" ht="12.75" customHeight="1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</row>
    <row r="376" spans="1:26" ht="12.75" customHeight="1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</row>
    <row r="377" spans="1:26" ht="12.75" customHeight="1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</row>
    <row r="378" spans="1:26" ht="12.75" customHeight="1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</row>
    <row r="379" spans="1:26" ht="12.75" customHeight="1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</row>
    <row r="380" spans="1:26" ht="12.75" customHeight="1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</row>
    <row r="381" spans="1:26" ht="12.75" customHeight="1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</row>
    <row r="382" spans="1:26" ht="12.75" customHeight="1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</row>
    <row r="383" spans="1:26" ht="12.75" customHeight="1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</row>
    <row r="384" spans="1:26" ht="12.75" customHeight="1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</row>
    <row r="385" spans="1:26" ht="12.75" customHeight="1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</row>
    <row r="386" spans="1:26" ht="12.75" customHeight="1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</row>
    <row r="387" spans="1:26" ht="12.75" customHeight="1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</row>
    <row r="388" spans="1:26" ht="12.75" customHeight="1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</row>
    <row r="389" spans="1:26" ht="12.75" customHeight="1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</row>
    <row r="390" spans="1:26" ht="12.75" customHeight="1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</row>
    <row r="391" spans="1:26" ht="12.75" customHeight="1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</row>
    <row r="392" spans="1:26" ht="12.75" customHeight="1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</row>
    <row r="393" spans="1:26" ht="12.75" customHeight="1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</row>
    <row r="394" spans="1:26" ht="12.75" customHeight="1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</row>
    <row r="395" spans="1:26" ht="12.75" customHeight="1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</row>
    <row r="396" spans="1:26" ht="12.75" customHeight="1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</row>
    <row r="397" spans="1:26" ht="12.75" customHeight="1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</row>
    <row r="398" spans="1:26" ht="12.75" customHeight="1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</row>
    <row r="399" spans="1:26" ht="12.75" customHeight="1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</row>
    <row r="400" spans="1:26" ht="12.75" customHeight="1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</row>
    <row r="401" spans="1:26" ht="12.75" customHeight="1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</row>
    <row r="402" spans="1:26" ht="12.75" customHeight="1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</row>
    <row r="403" spans="1:26" ht="12.75" customHeight="1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</row>
    <row r="404" spans="1:26" ht="12.75" customHeight="1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</row>
    <row r="405" spans="1:26" ht="12.75" customHeight="1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</row>
    <row r="406" spans="1:26" ht="12.75" customHeight="1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</row>
    <row r="407" spans="1:26" ht="12.75" customHeight="1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</row>
    <row r="408" spans="1:26" ht="12.75" customHeight="1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</row>
    <row r="409" spans="1:26" ht="12.75" customHeight="1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</row>
    <row r="410" spans="1:26" ht="12.75" customHeight="1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</row>
    <row r="411" spans="1:26" ht="12.75" customHeight="1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</row>
    <row r="412" spans="1:26" ht="12.75" customHeight="1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</row>
    <row r="413" spans="1:26" ht="12.75" customHeight="1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</row>
    <row r="414" spans="1:26" ht="12.75" customHeight="1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</row>
    <row r="415" spans="1:26" ht="12.75" customHeight="1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</row>
    <row r="416" spans="1:26" ht="12.75" customHeight="1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</row>
    <row r="417" spans="1:26" ht="12.75" customHeight="1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</row>
    <row r="418" spans="1:26" ht="12.75" customHeight="1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</row>
    <row r="419" spans="1:26" ht="12.75" customHeight="1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</row>
    <row r="420" spans="1:26" ht="12.75" customHeight="1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</row>
    <row r="421" spans="1:26" ht="12.75" customHeight="1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</row>
    <row r="422" spans="1:26" ht="12.75" customHeight="1">
      <c r="A422" s="123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</row>
    <row r="423" spans="1:26" ht="12.75" customHeight="1">
      <c r="A423" s="123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</row>
    <row r="424" spans="1:26" ht="12.75" customHeight="1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</row>
    <row r="425" spans="1:26" ht="12.75" customHeight="1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</row>
    <row r="426" spans="1:26" ht="12.75" customHeight="1">
      <c r="A426" s="123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</row>
    <row r="427" spans="1:26" ht="12.75" customHeight="1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</row>
    <row r="428" spans="1:26" ht="12.75" customHeight="1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</row>
    <row r="429" spans="1:26" ht="12.75" customHeight="1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</row>
    <row r="430" spans="1:26" ht="12.75" customHeight="1">
      <c r="A430" s="123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</row>
    <row r="431" spans="1:26" ht="12.75" customHeight="1">
      <c r="A431" s="123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</row>
    <row r="432" spans="1:26" ht="12.75" customHeight="1">
      <c r="A432" s="123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</row>
    <row r="433" spans="1:26" ht="12.75" customHeight="1">
      <c r="A433" s="123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</row>
    <row r="434" spans="1:26" ht="12.75" customHeight="1">
      <c r="A434" s="123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</row>
    <row r="435" spans="1:26" ht="12.75" customHeight="1">
      <c r="A435" s="12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</row>
    <row r="436" spans="1:26" ht="12.75" customHeight="1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</row>
    <row r="437" spans="1:26" ht="12.75" customHeight="1">
      <c r="A437" s="123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</row>
    <row r="438" spans="1:26" ht="12.75" customHeight="1">
      <c r="A438" s="123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</row>
    <row r="439" spans="1:26" ht="12.75" customHeight="1">
      <c r="A439" s="123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</row>
    <row r="440" spans="1:26" ht="12.75" customHeight="1">
      <c r="A440" s="123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</row>
    <row r="441" spans="1:26" ht="12.75" customHeight="1">
      <c r="A441" s="123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</row>
    <row r="442" spans="1:26" ht="12.75" customHeight="1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</row>
    <row r="443" spans="1:26" ht="12.75" customHeight="1">
      <c r="A443" s="12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</row>
    <row r="444" spans="1:26" ht="12.75" customHeight="1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</row>
    <row r="445" spans="1:26" ht="12.75" customHeight="1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</row>
    <row r="446" spans="1:26" ht="12.75" customHeight="1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</row>
    <row r="447" spans="1:26" ht="12.75" customHeight="1">
      <c r="A447" s="123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</row>
    <row r="448" spans="1:26" ht="12.75" customHeight="1">
      <c r="A448" s="123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</row>
    <row r="449" spans="1:26" ht="12.75" customHeight="1">
      <c r="A449" s="123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</row>
    <row r="450" spans="1:26" ht="12.75" customHeight="1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</row>
    <row r="451" spans="1:26" ht="12.75" customHeight="1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</row>
    <row r="452" spans="1:26" ht="12.75" customHeight="1">
      <c r="A452" s="123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</row>
    <row r="453" spans="1:26" ht="12.75" customHeight="1">
      <c r="A453" s="123"/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</row>
    <row r="454" spans="1:26" ht="12.75" customHeight="1">
      <c r="A454" s="123"/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</row>
    <row r="455" spans="1:26" ht="12.75" customHeight="1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</row>
    <row r="456" spans="1:26" ht="12.75" customHeight="1">
      <c r="A456" s="123"/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</row>
    <row r="457" spans="1:26" ht="12.75" customHeight="1">
      <c r="A457" s="123"/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</row>
    <row r="458" spans="1:26" ht="12.75" customHeight="1">
      <c r="A458" s="123"/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</row>
    <row r="459" spans="1:26" ht="12.75" customHeight="1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</row>
    <row r="460" spans="1:26" ht="12.75" customHeight="1">
      <c r="A460" s="123"/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</row>
    <row r="461" spans="1:26" ht="12.75" customHeight="1">
      <c r="A461" s="123"/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</row>
    <row r="462" spans="1:26" ht="12.75" customHeight="1">
      <c r="A462" s="123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</row>
    <row r="463" spans="1:26" ht="12.75" customHeight="1">
      <c r="A463" s="123"/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</row>
    <row r="464" spans="1:26" ht="12.75" customHeight="1">
      <c r="A464" s="123"/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</row>
    <row r="465" spans="1:26" ht="12.75" customHeight="1">
      <c r="A465" s="123"/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</row>
    <row r="466" spans="1:26" ht="12.75" customHeight="1">
      <c r="A466" s="123"/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</row>
    <row r="467" spans="1:26" ht="12.75" customHeight="1">
      <c r="A467" s="123"/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</row>
    <row r="468" spans="1:26" ht="12.75" customHeight="1">
      <c r="A468" s="123"/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</row>
    <row r="469" spans="1:26" ht="12.75" customHeight="1">
      <c r="A469" s="123"/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</row>
    <row r="470" spans="1:26" ht="12.75" customHeight="1">
      <c r="A470" s="12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</row>
    <row r="471" spans="1:26" ht="12.75" customHeight="1">
      <c r="A471" s="123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</row>
    <row r="472" spans="1:26" ht="12.75" customHeight="1">
      <c r="A472" s="123"/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</row>
    <row r="473" spans="1:26" ht="12.75" customHeight="1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</row>
    <row r="474" spans="1:26" ht="12.75" customHeight="1">
      <c r="A474" s="123"/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</row>
    <row r="475" spans="1:26" ht="12.75" customHeight="1">
      <c r="A475" s="123"/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  <c r="Z475" s="123"/>
    </row>
    <row r="476" spans="1:26" ht="12.75" customHeight="1">
      <c r="A476" s="12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  <c r="Z476" s="123"/>
    </row>
    <row r="477" spans="1:26" ht="12.75" customHeight="1">
      <c r="A477" s="123"/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</row>
    <row r="478" spans="1:26" ht="12.75" customHeight="1">
      <c r="A478" s="123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</row>
    <row r="479" spans="1:26" ht="12.75" customHeight="1">
      <c r="A479" s="123"/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</row>
    <row r="480" spans="1:26" ht="12.75" customHeight="1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</row>
    <row r="481" spans="1:26" ht="12.75" customHeight="1">
      <c r="A481" s="123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</row>
    <row r="482" spans="1:26" ht="12.75" customHeight="1">
      <c r="A482" s="123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</row>
    <row r="483" spans="1:26" ht="12.75" customHeight="1">
      <c r="A483" s="123"/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</row>
    <row r="484" spans="1:26" ht="12.75" customHeight="1">
      <c r="A484" s="123"/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</row>
    <row r="485" spans="1:26" ht="12.75" customHeight="1">
      <c r="A485" s="123"/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</row>
    <row r="486" spans="1:26" ht="12.75" customHeight="1">
      <c r="A486" s="123"/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</row>
    <row r="487" spans="1:26" ht="12.75" customHeight="1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</row>
    <row r="488" spans="1:26" ht="12.75" customHeight="1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</row>
    <row r="489" spans="1:26" ht="12.75" customHeight="1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</row>
    <row r="490" spans="1:26" ht="12.75" customHeight="1">
      <c r="A490" s="123"/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</row>
    <row r="491" spans="1:26" ht="12.75" customHeight="1">
      <c r="A491" s="123"/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</row>
    <row r="492" spans="1:26" ht="12.75" customHeight="1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</row>
    <row r="493" spans="1:26" ht="12.75" customHeight="1">
      <c r="A493" s="123"/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</row>
    <row r="494" spans="1:26" ht="12.75" customHeight="1">
      <c r="A494" s="123"/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</row>
    <row r="495" spans="1:26" ht="12.75" customHeight="1">
      <c r="A495" s="123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</row>
    <row r="496" spans="1:26" ht="12.75" customHeight="1">
      <c r="A496" s="123"/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</row>
    <row r="497" spans="1:26" ht="12.75" customHeight="1">
      <c r="A497" s="123"/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</row>
    <row r="498" spans="1:26" ht="12.75" customHeight="1">
      <c r="A498" s="12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</row>
    <row r="499" spans="1:26" ht="12.75" customHeight="1">
      <c r="A499" s="123"/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</row>
    <row r="500" spans="1:26" ht="12.75" customHeight="1">
      <c r="A500" s="123"/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</row>
    <row r="501" spans="1:26" ht="12.75" customHeight="1">
      <c r="A501" s="123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</row>
    <row r="502" spans="1:26" ht="12.75" customHeight="1">
      <c r="A502" s="123"/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</row>
    <row r="503" spans="1:26" ht="12.75" customHeight="1">
      <c r="A503" s="123"/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</row>
    <row r="504" spans="1:26" ht="12.75" customHeight="1">
      <c r="A504" s="123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</row>
    <row r="505" spans="1:26" ht="12.75" customHeight="1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</row>
    <row r="506" spans="1:26" ht="12.75" customHeight="1">
      <c r="A506" s="123"/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</row>
    <row r="507" spans="1:26" ht="12.75" customHeight="1">
      <c r="A507" s="123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</row>
    <row r="508" spans="1:26" ht="12.75" customHeight="1">
      <c r="A508" s="123"/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</row>
    <row r="509" spans="1:26" ht="12.75" customHeight="1">
      <c r="A509" s="123"/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</row>
    <row r="510" spans="1:26" ht="12.75" customHeight="1">
      <c r="A510" s="123"/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</row>
    <row r="511" spans="1:26" ht="12.75" customHeight="1">
      <c r="A511" s="123"/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</row>
    <row r="512" spans="1:26" ht="12.75" customHeight="1">
      <c r="A512" s="123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</row>
    <row r="513" spans="1:26" ht="12.75" customHeight="1">
      <c r="A513" s="123"/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</row>
    <row r="514" spans="1:26" ht="12.75" customHeight="1">
      <c r="A514" s="123"/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</row>
    <row r="515" spans="1:26" ht="12.75" customHeight="1">
      <c r="A515" s="123"/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</row>
    <row r="516" spans="1:26" ht="12.75" customHeight="1">
      <c r="A516" s="123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</row>
    <row r="517" spans="1:26" ht="12.75" customHeight="1">
      <c r="A517" s="123"/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</row>
    <row r="518" spans="1:26" ht="12.75" customHeight="1">
      <c r="A518" s="123"/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</row>
    <row r="519" spans="1:26" ht="12.75" customHeight="1">
      <c r="A519" s="123"/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</row>
    <row r="520" spans="1:26" ht="12.75" customHeight="1">
      <c r="A520" s="123"/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</row>
    <row r="521" spans="1:26" ht="12.75" customHeight="1">
      <c r="A521" s="123"/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</row>
    <row r="522" spans="1:26" ht="12.75" customHeight="1">
      <c r="A522" s="123"/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</row>
    <row r="523" spans="1:26" ht="12.75" customHeight="1">
      <c r="A523" s="123"/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</row>
    <row r="524" spans="1:26" ht="12.75" customHeight="1">
      <c r="A524" s="123"/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</row>
    <row r="525" spans="1:26" ht="12.75" customHeight="1">
      <c r="A525" s="123"/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</row>
    <row r="526" spans="1:26" ht="12.75" customHeight="1">
      <c r="A526" s="123"/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</row>
    <row r="527" spans="1:26" ht="12.7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</row>
    <row r="528" spans="1:26" ht="12.75" customHeight="1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</row>
    <row r="529" spans="1:26" ht="12.75" customHeight="1">
      <c r="A529" s="123"/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</row>
    <row r="530" spans="1:26" ht="12.75" customHeight="1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</row>
    <row r="531" spans="1:26" ht="12.75" customHeight="1">
      <c r="A531" s="123"/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</row>
    <row r="532" spans="1:26" ht="12.75" customHeight="1">
      <c r="A532" s="123"/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</row>
    <row r="533" spans="1:26" ht="12.75" customHeight="1">
      <c r="A533" s="123"/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  <c r="Z533" s="123"/>
    </row>
    <row r="534" spans="1:26" ht="12.75" customHeight="1">
      <c r="A534" s="123"/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</row>
    <row r="535" spans="1:26" ht="12.75" customHeight="1">
      <c r="A535" s="123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</row>
    <row r="536" spans="1:26" ht="12.75" customHeight="1">
      <c r="A536" s="123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</row>
    <row r="537" spans="1:26" ht="12.75" customHeight="1">
      <c r="A537" s="123"/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</row>
    <row r="538" spans="1:26" ht="12.75" customHeight="1">
      <c r="A538" s="123"/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</row>
    <row r="539" spans="1:26" ht="12.75" customHeight="1">
      <c r="A539" s="123"/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</row>
    <row r="540" spans="1:26" ht="12.75" customHeight="1">
      <c r="A540" s="123"/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</row>
    <row r="541" spans="1:26" ht="12.75" customHeight="1">
      <c r="A541" s="123"/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  <c r="Z541" s="123"/>
    </row>
    <row r="542" spans="1:26" ht="12.75" customHeight="1">
      <c r="A542" s="123"/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</row>
    <row r="543" spans="1:26" ht="12.75" customHeight="1">
      <c r="A543" s="123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  <c r="Z543" s="123"/>
    </row>
    <row r="544" spans="1:26" ht="12.75" customHeight="1">
      <c r="A544" s="123"/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</row>
    <row r="545" spans="1:26" ht="12.75" customHeight="1">
      <c r="A545" s="123"/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</row>
    <row r="546" spans="1:26" ht="12.75" customHeight="1">
      <c r="A546" s="123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</row>
    <row r="547" spans="1:26" ht="12.75" customHeight="1">
      <c r="A547" s="123"/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</row>
    <row r="548" spans="1:26" ht="12.75" customHeight="1">
      <c r="A548" s="123"/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</row>
    <row r="549" spans="1:26" ht="12.75" customHeight="1">
      <c r="A549" s="123"/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</row>
    <row r="550" spans="1:26" ht="12.75" customHeight="1">
      <c r="A550" s="123"/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</row>
    <row r="551" spans="1:26" ht="12.75" customHeight="1">
      <c r="A551" s="123"/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  <c r="Z551" s="123"/>
    </row>
    <row r="552" spans="1:26" ht="12.75" customHeight="1">
      <c r="A552" s="123"/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</row>
    <row r="553" spans="1:26" ht="12.75" customHeight="1">
      <c r="A553" s="123"/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</row>
    <row r="554" spans="1:26" ht="12.75" customHeight="1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</row>
    <row r="555" spans="1:26" ht="12.75" customHeight="1">
      <c r="A555" s="123"/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</row>
    <row r="556" spans="1:26" ht="12.75" customHeight="1">
      <c r="A556" s="123"/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</row>
    <row r="557" spans="1:26" ht="12.75" customHeight="1">
      <c r="A557" s="123"/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  <c r="Z557" s="123"/>
    </row>
    <row r="558" spans="1:26" ht="12.75" customHeight="1">
      <c r="A558" s="123"/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</row>
    <row r="559" spans="1:26" ht="12.75" customHeight="1">
      <c r="A559" s="123"/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  <c r="Z559" s="123"/>
    </row>
    <row r="560" spans="1:26" ht="12.75" customHeight="1">
      <c r="A560" s="123"/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</row>
    <row r="561" spans="1:26" ht="12.75" customHeight="1">
      <c r="A561" s="123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</row>
    <row r="562" spans="1:26" ht="12.75" customHeight="1">
      <c r="A562" s="12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  <c r="Z562" s="123"/>
    </row>
    <row r="563" spans="1:26" ht="12.75" customHeight="1">
      <c r="A563" s="123"/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</row>
    <row r="564" spans="1:26" ht="12.75" customHeight="1">
      <c r="A564" s="123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</row>
    <row r="565" spans="1:26" ht="12.75" customHeight="1">
      <c r="A565" s="123"/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  <c r="Z565" s="123"/>
    </row>
    <row r="566" spans="1:26" ht="12.75" customHeight="1">
      <c r="A566" s="123"/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</row>
    <row r="567" spans="1:26" ht="12.75" customHeight="1">
      <c r="A567" s="123"/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</row>
    <row r="568" spans="1:26" ht="12.75" customHeight="1">
      <c r="A568" s="123"/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</row>
    <row r="569" spans="1:26" ht="12.75" customHeight="1">
      <c r="A569" s="123"/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</row>
    <row r="570" spans="1:26" ht="12.75" customHeight="1">
      <c r="A570" s="12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</row>
    <row r="571" spans="1:26" ht="12.75" customHeight="1">
      <c r="A571" s="123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</row>
    <row r="572" spans="1:26" ht="12.75" customHeight="1">
      <c r="A572" s="123"/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</row>
    <row r="573" spans="1:26" ht="12.75" customHeight="1">
      <c r="A573" s="123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</row>
    <row r="574" spans="1:26" ht="12.75" customHeight="1">
      <c r="A574" s="123"/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</row>
    <row r="575" spans="1:26" ht="12.75" customHeight="1">
      <c r="A575" s="123"/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</row>
    <row r="576" spans="1:26" ht="12.75" customHeight="1">
      <c r="A576" s="123"/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</row>
    <row r="577" spans="1:26" ht="12.75" customHeight="1">
      <c r="A577" s="123"/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  <c r="Z577" s="123"/>
    </row>
    <row r="578" spans="1:26" ht="12.75" customHeight="1">
      <c r="A578" s="123"/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</row>
    <row r="579" spans="1:26" ht="12.75" customHeight="1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</row>
    <row r="580" spans="1:26" ht="12.75" customHeight="1">
      <c r="A580" s="123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</row>
    <row r="581" spans="1:26" ht="12.75" customHeight="1">
      <c r="A581" s="123"/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</row>
    <row r="582" spans="1:26" ht="12.75" customHeight="1">
      <c r="A582" s="123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</row>
    <row r="583" spans="1:26" ht="12.75" customHeight="1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</row>
    <row r="584" spans="1:26" ht="12.75" customHeight="1">
      <c r="A584" s="123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</row>
    <row r="585" spans="1:26" ht="12.75" customHeight="1">
      <c r="A585" s="123"/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  <c r="Z585" s="123"/>
    </row>
    <row r="586" spans="1:26" ht="12.75" customHeight="1">
      <c r="A586" s="123"/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</row>
    <row r="587" spans="1:26" ht="12.75" customHeight="1">
      <c r="A587" s="123"/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</row>
    <row r="588" spans="1:26" ht="12.75" customHeight="1">
      <c r="A588" s="123"/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</row>
    <row r="589" spans="1:26" ht="12.75" customHeight="1">
      <c r="A589" s="123"/>
      <c r="B589" s="123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3"/>
      <c r="W589" s="123"/>
      <c r="X589" s="123"/>
      <c r="Y589" s="123"/>
      <c r="Z589" s="123"/>
    </row>
    <row r="590" spans="1:26" ht="12.75" customHeight="1">
      <c r="A590" s="123"/>
      <c r="B590" s="123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  <c r="X590" s="123"/>
      <c r="Y590" s="123"/>
      <c r="Z590" s="123"/>
    </row>
    <row r="591" spans="1:26" ht="12.75" customHeight="1">
      <c r="A591" s="123"/>
      <c r="B591" s="123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  <c r="Z591" s="123"/>
    </row>
    <row r="592" spans="1:26" ht="12.75" customHeight="1">
      <c r="A592" s="123"/>
      <c r="B592" s="123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  <c r="Z592" s="123"/>
    </row>
    <row r="593" spans="1:26" ht="12.75" customHeight="1">
      <c r="A593" s="123"/>
      <c r="B593" s="123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  <c r="Z593" s="123"/>
    </row>
    <row r="594" spans="1:26" ht="12.75" customHeight="1">
      <c r="A594" s="123"/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  <c r="Y594" s="123"/>
      <c r="Z594" s="123"/>
    </row>
    <row r="595" spans="1:26" ht="12.75" customHeight="1">
      <c r="A595" s="123"/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</row>
    <row r="596" spans="1:26" ht="12.75" customHeight="1">
      <c r="A596" s="123"/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  <c r="Y596" s="123"/>
      <c r="Z596" s="123"/>
    </row>
    <row r="597" spans="1:26" ht="12.75" customHeight="1">
      <c r="A597" s="123"/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  <c r="Y597" s="123"/>
      <c r="Z597" s="123"/>
    </row>
    <row r="598" spans="1:26" ht="12.75" customHeight="1">
      <c r="A598" s="123"/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  <c r="X598" s="123"/>
      <c r="Y598" s="123"/>
      <c r="Z598" s="123"/>
    </row>
    <row r="599" spans="1:26" ht="12.75" customHeight="1">
      <c r="A599" s="123"/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</row>
    <row r="600" spans="1:26" ht="12.75" customHeight="1">
      <c r="A600" s="123"/>
      <c r="B600" s="123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  <c r="X600" s="123"/>
      <c r="Y600" s="123"/>
      <c r="Z600" s="123"/>
    </row>
    <row r="601" spans="1:26" ht="12.75" customHeight="1">
      <c r="A601" s="123"/>
      <c r="B601" s="123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  <c r="X601" s="123"/>
      <c r="Y601" s="123"/>
      <c r="Z601" s="123"/>
    </row>
    <row r="602" spans="1:26" ht="12.75" customHeight="1">
      <c r="A602" s="123"/>
      <c r="B602" s="123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  <c r="Z602" s="123"/>
    </row>
    <row r="603" spans="1:26" ht="12.75" customHeight="1">
      <c r="A603" s="123"/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</row>
    <row r="604" spans="1:26" ht="12.75" customHeight="1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  <c r="Z604" s="123"/>
    </row>
    <row r="605" spans="1:26" ht="12.75" customHeight="1">
      <c r="A605" s="123"/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  <c r="Z605" s="123"/>
    </row>
    <row r="606" spans="1:26" ht="12.75" customHeight="1">
      <c r="A606" s="123"/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  <c r="Z606" s="123"/>
    </row>
    <row r="607" spans="1:26" ht="12.75" customHeight="1">
      <c r="A607" s="123"/>
      <c r="B607" s="123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  <c r="Z607" s="123"/>
    </row>
    <row r="608" spans="1:26" ht="12.75" customHeight="1">
      <c r="A608" s="123"/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  <c r="Z608" s="123"/>
    </row>
    <row r="609" spans="1:26" ht="12.75" customHeight="1">
      <c r="A609" s="123"/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  <c r="Z609" s="123"/>
    </row>
    <row r="610" spans="1:26" ht="12.75" customHeight="1">
      <c r="A610" s="123"/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</row>
    <row r="611" spans="1:26" ht="12.75" customHeight="1">
      <c r="A611" s="123"/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</row>
    <row r="612" spans="1:26" ht="12.75" customHeight="1">
      <c r="A612" s="123"/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  <c r="Z612" s="123"/>
    </row>
    <row r="613" spans="1:26" ht="12.75" customHeight="1">
      <c r="A613" s="123"/>
      <c r="B613" s="123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  <c r="Z613" s="123"/>
    </row>
    <row r="614" spans="1:26" ht="12.75" customHeight="1">
      <c r="A614" s="123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  <c r="X614" s="123"/>
      <c r="Y614" s="123"/>
      <c r="Z614" s="123"/>
    </row>
    <row r="615" spans="1:26" ht="12.75" customHeight="1">
      <c r="A615" s="123"/>
      <c r="B615" s="123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  <c r="X615" s="123"/>
      <c r="Y615" s="123"/>
      <c r="Z615" s="123"/>
    </row>
    <row r="616" spans="1:26" ht="12.75" customHeight="1">
      <c r="A616" s="123"/>
      <c r="B616" s="123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  <c r="Z616" s="123"/>
    </row>
    <row r="617" spans="1:26" ht="12.75" customHeight="1">
      <c r="A617" s="123"/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  <c r="Z617" s="123"/>
    </row>
    <row r="618" spans="1:26" ht="12.75" customHeight="1">
      <c r="A618" s="123"/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</row>
    <row r="619" spans="1:26" ht="12.75" customHeight="1">
      <c r="A619" s="123"/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</row>
    <row r="620" spans="1:26" ht="12.75" customHeight="1">
      <c r="A620" s="123"/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  <c r="Z620" s="123"/>
    </row>
    <row r="621" spans="1:26" ht="12.75" customHeight="1">
      <c r="A621" s="123"/>
      <c r="B621" s="123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  <c r="Z621" s="123"/>
    </row>
    <row r="622" spans="1:26" ht="12.75" customHeight="1">
      <c r="A622" s="123"/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  <c r="Z622" s="123"/>
    </row>
    <row r="623" spans="1:26" ht="12.75" customHeight="1">
      <c r="A623" s="123"/>
      <c r="B623" s="123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  <c r="X623" s="123"/>
      <c r="Y623" s="123"/>
      <c r="Z623" s="123"/>
    </row>
    <row r="624" spans="1:26" ht="12.75" customHeight="1">
      <c r="A624" s="123"/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</row>
    <row r="625" spans="1:26" ht="12.75" customHeight="1">
      <c r="A625" s="123"/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</row>
    <row r="626" spans="1:26" ht="12.75" customHeight="1">
      <c r="A626" s="123"/>
      <c r="B626" s="123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  <c r="X626" s="123"/>
      <c r="Y626" s="123"/>
      <c r="Z626" s="123"/>
    </row>
    <row r="627" spans="1:26" ht="12.75" customHeight="1">
      <c r="A627" s="123"/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</row>
    <row r="628" spans="1:26" ht="12.75" customHeight="1">
      <c r="A628" s="123"/>
      <c r="B628" s="123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/>
      <c r="X628" s="123"/>
      <c r="Y628" s="123"/>
      <c r="Z628" s="123"/>
    </row>
    <row r="629" spans="1:26" ht="12.75" customHeight="1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  <c r="Z629" s="123"/>
    </row>
    <row r="630" spans="1:26" ht="12.75" customHeight="1">
      <c r="A630" s="123"/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  <c r="Z630" s="123"/>
    </row>
    <row r="631" spans="1:26" ht="12.75" customHeight="1">
      <c r="A631" s="123"/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23"/>
      <c r="Y631" s="123"/>
      <c r="Z631" s="123"/>
    </row>
    <row r="632" spans="1:26" ht="12.75" customHeight="1">
      <c r="A632" s="123"/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</row>
    <row r="633" spans="1:26" ht="12.75" customHeight="1">
      <c r="A633" s="123"/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3"/>
      <c r="W633" s="123"/>
      <c r="X633" s="123"/>
      <c r="Y633" s="123"/>
      <c r="Z633" s="123"/>
    </row>
    <row r="634" spans="1:26" ht="12.75" customHeight="1">
      <c r="A634" s="123"/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  <c r="X634" s="123"/>
      <c r="Y634" s="123"/>
      <c r="Z634" s="123"/>
    </row>
    <row r="635" spans="1:26" ht="12.75" customHeight="1">
      <c r="A635" s="123"/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</row>
    <row r="636" spans="1:26" ht="12.75" customHeight="1">
      <c r="A636" s="123"/>
      <c r="B636" s="123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  <c r="X636" s="123"/>
      <c r="Y636" s="123"/>
      <c r="Z636" s="123"/>
    </row>
    <row r="637" spans="1:26" ht="12.75" customHeight="1">
      <c r="A637" s="123"/>
      <c r="B637" s="123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  <c r="Y637" s="123"/>
      <c r="Z637" s="123"/>
    </row>
    <row r="638" spans="1:26" ht="12.75" customHeight="1">
      <c r="A638" s="123"/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  <c r="Z638" s="123"/>
    </row>
    <row r="639" spans="1:26" ht="12.75" customHeight="1">
      <c r="A639" s="123"/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/>
      <c r="W639" s="123"/>
      <c r="X639" s="123"/>
      <c r="Y639" s="123"/>
      <c r="Z639" s="123"/>
    </row>
    <row r="640" spans="1:26" ht="12.75" customHeight="1">
      <c r="A640" s="123"/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  <c r="Z640" s="123"/>
    </row>
    <row r="641" spans="1:26" ht="12.75" customHeight="1">
      <c r="A641" s="123"/>
      <c r="B641" s="123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  <c r="X641" s="123"/>
      <c r="Y641" s="123"/>
      <c r="Z641" s="123"/>
    </row>
    <row r="642" spans="1:26" ht="12.75" customHeight="1">
      <c r="A642" s="123"/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</row>
    <row r="643" spans="1:26" ht="12.75" customHeight="1">
      <c r="A643" s="123"/>
      <c r="B643" s="123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</row>
    <row r="644" spans="1:26" ht="12.75" customHeight="1">
      <c r="A644" s="123"/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  <c r="Z644" s="123"/>
    </row>
    <row r="645" spans="1:26" ht="12.75" customHeight="1">
      <c r="A645" s="123"/>
      <c r="B645" s="123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3"/>
      <c r="W645" s="123"/>
      <c r="X645" s="123"/>
      <c r="Y645" s="123"/>
      <c r="Z645" s="123"/>
    </row>
    <row r="646" spans="1:26" ht="12.75" customHeight="1">
      <c r="A646" s="123"/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</row>
    <row r="647" spans="1:26" ht="12.75" customHeight="1">
      <c r="A647" s="123"/>
      <c r="B647" s="123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</row>
    <row r="648" spans="1:26" ht="12.75" customHeight="1">
      <c r="A648" s="123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  <c r="Z648" s="123"/>
    </row>
    <row r="649" spans="1:26" ht="12.75" customHeight="1">
      <c r="A649" s="123"/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  <c r="Z649" s="123"/>
    </row>
    <row r="650" spans="1:26" ht="12.75" customHeight="1">
      <c r="A650" s="123"/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</row>
    <row r="651" spans="1:26" ht="12.75" customHeight="1">
      <c r="A651" s="123"/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</row>
    <row r="652" spans="1:26" ht="12.75" customHeight="1">
      <c r="A652" s="123"/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3"/>
      <c r="Y652" s="123"/>
      <c r="Z652" s="123"/>
    </row>
    <row r="653" spans="1:26" ht="12.75" customHeight="1">
      <c r="A653" s="123"/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  <c r="Z653" s="123"/>
    </row>
    <row r="654" spans="1:26" ht="12.75" customHeight="1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  <c r="Z654" s="123"/>
    </row>
    <row r="655" spans="1:26" ht="12.75" customHeight="1">
      <c r="A655" s="123"/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  <c r="Z655" s="123"/>
    </row>
    <row r="656" spans="1:26" ht="12.75" customHeight="1">
      <c r="A656" s="123"/>
      <c r="B656" s="123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123"/>
      <c r="Z656" s="123"/>
    </row>
    <row r="657" spans="1:26" ht="12.75" customHeight="1">
      <c r="A657" s="123"/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  <c r="Z657" s="123"/>
    </row>
    <row r="658" spans="1:26" ht="12.75" customHeight="1">
      <c r="A658" s="123"/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  <c r="Z658" s="123"/>
    </row>
    <row r="659" spans="1:26" ht="12.75" customHeight="1">
      <c r="A659" s="123"/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</row>
    <row r="660" spans="1:26" ht="12.75" customHeight="1">
      <c r="A660" s="123"/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Y660" s="123"/>
      <c r="Z660" s="123"/>
    </row>
    <row r="661" spans="1:26" ht="12.75" customHeight="1">
      <c r="A661" s="123"/>
      <c r="B661" s="123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  <c r="Z661" s="123"/>
    </row>
    <row r="662" spans="1:26" ht="12.75" customHeight="1">
      <c r="A662" s="123"/>
      <c r="B662" s="123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  <c r="Z662" s="123"/>
    </row>
    <row r="663" spans="1:26" ht="12.75" customHeight="1">
      <c r="A663" s="123"/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  <c r="Z663" s="123"/>
    </row>
    <row r="664" spans="1:26" ht="12.75" customHeight="1">
      <c r="A664" s="123"/>
      <c r="B664" s="123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  <c r="Z664" s="123"/>
    </row>
    <row r="665" spans="1:26" ht="12.75" customHeight="1">
      <c r="A665" s="123"/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  <c r="Z665" s="123"/>
    </row>
    <row r="666" spans="1:26" ht="12.75" customHeight="1">
      <c r="A666" s="123"/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  <c r="Z666" s="123"/>
    </row>
    <row r="667" spans="1:26" ht="12.75" customHeight="1">
      <c r="A667" s="123"/>
      <c r="B667" s="123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</row>
    <row r="668" spans="1:26" ht="12.75" customHeight="1">
      <c r="A668" s="123"/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  <c r="Z668" s="123"/>
    </row>
    <row r="669" spans="1:26" ht="12.75" customHeight="1">
      <c r="A669" s="123"/>
      <c r="B669" s="123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  <c r="Z669" s="123"/>
    </row>
    <row r="670" spans="1:26" ht="12.75" customHeight="1">
      <c r="A670" s="123"/>
      <c r="B670" s="123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Y670" s="123"/>
      <c r="Z670" s="123"/>
    </row>
    <row r="671" spans="1:26" ht="12.75" customHeight="1">
      <c r="A671" s="123"/>
      <c r="B671" s="123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  <c r="Z671" s="123"/>
    </row>
    <row r="672" spans="1:26" ht="12.75" customHeight="1">
      <c r="A672" s="123"/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  <c r="Z672" s="123"/>
    </row>
    <row r="673" spans="1:26" ht="12.75" customHeight="1">
      <c r="A673" s="123"/>
      <c r="B673" s="123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  <c r="Z673" s="123"/>
    </row>
    <row r="674" spans="1:26" ht="12.75" customHeight="1">
      <c r="A674" s="123"/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  <c r="Z674" s="123"/>
    </row>
    <row r="675" spans="1:26" ht="12.75" customHeight="1">
      <c r="A675" s="123"/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</row>
    <row r="676" spans="1:26" ht="12.75" customHeight="1">
      <c r="A676" s="123"/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</row>
    <row r="677" spans="1:26" ht="12.75" customHeight="1">
      <c r="A677" s="123"/>
      <c r="B677" s="123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  <c r="Z677" s="123"/>
    </row>
    <row r="678" spans="1:26" ht="12.75" customHeight="1">
      <c r="A678" s="123"/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</row>
    <row r="679" spans="1:26" ht="12.75" customHeight="1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</row>
    <row r="680" spans="1:26" ht="12.75" customHeight="1">
      <c r="A680" s="123"/>
      <c r="B680" s="123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Y680" s="123"/>
      <c r="Z680" s="123"/>
    </row>
    <row r="681" spans="1:26" ht="12.75" customHeight="1">
      <c r="A681" s="123"/>
      <c r="B681" s="123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Y681" s="123"/>
      <c r="Z681" s="123"/>
    </row>
    <row r="682" spans="1:26" ht="12.75" customHeight="1">
      <c r="A682" s="123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3"/>
      <c r="W682" s="123"/>
      <c r="X682" s="123"/>
      <c r="Y682" s="123"/>
      <c r="Z682" s="123"/>
    </row>
    <row r="683" spans="1:26" ht="12.75" customHeight="1">
      <c r="A683" s="123"/>
      <c r="B683" s="123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</row>
    <row r="684" spans="1:26" ht="12.75" customHeight="1">
      <c r="A684" s="123"/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3"/>
      <c r="Z684" s="123"/>
    </row>
    <row r="685" spans="1:26" ht="12.75" customHeight="1">
      <c r="A685" s="123"/>
      <c r="B685" s="123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/>
      <c r="W685" s="123"/>
      <c r="X685" s="123"/>
      <c r="Y685" s="123"/>
      <c r="Z685" s="123"/>
    </row>
    <row r="686" spans="1:26" ht="12.75" customHeight="1">
      <c r="A686" s="123"/>
      <c r="B686" s="123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3"/>
      <c r="W686" s="123"/>
      <c r="X686" s="123"/>
      <c r="Y686" s="123"/>
      <c r="Z686" s="123"/>
    </row>
    <row r="687" spans="1:26" ht="12.75" customHeight="1">
      <c r="A687" s="123"/>
      <c r="B687" s="123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3"/>
      <c r="W687" s="123"/>
      <c r="X687" s="123"/>
      <c r="Y687" s="123"/>
      <c r="Z687" s="123"/>
    </row>
    <row r="688" spans="1:26" ht="12.75" customHeight="1">
      <c r="A688" s="123"/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3"/>
      <c r="W688" s="123"/>
      <c r="X688" s="123"/>
      <c r="Y688" s="123"/>
      <c r="Z688" s="123"/>
    </row>
    <row r="689" spans="1:26" ht="12.75" customHeight="1">
      <c r="A689" s="123"/>
      <c r="B689" s="123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  <c r="X689" s="123"/>
      <c r="Y689" s="123"/>
      <c r="Z689" s="123"/>
    </row>
    <row r="690" spans="1:26" ht="12.75" customHeight="1">
      <c r="A690" s="123"/>
      <c r="B690" s="123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  <c r="Z690" s="123"/>
    </row>
    <row r="691" spans="1:26" ht="12.75" customHeight="1">
      <c r="A691" s="123"/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</row>
    <row r="692" spans="1:26" ht="12.75" customHeight="1">
      <c r="A692" s="123"/>
      <c r="B692" s="123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  <c r="X692" s="123"/>
      <c r="Y692" s="123"/>
      <c r="Z692" s="123"/>
    </row>
    <row r="693" spans="1:26" ht="12.75" customHeight="1">
      <c r="A693" s="123"/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3"/>
      <c r="W693" s="123"/>
      <c r="X693" s="123"/>
      <c r="Y693" s="123"/>
      <c r="Z693" s="123"/>
    </row>
    <row r="694" spans="1:26" ht="12.75" customHeight="1">
      <c r="A694" s="123"/>
      <c r="B694" s="123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3"/>
      <c r="W694" s="123"/>
      <c r="X694" s="123"/>
      <c r="Y694" s="123"/>
      <c r="Z694" s="123"/>
    </row>
    <row r="695" spans="1:26" ht="12.75" customHeight="1">
      <c r="A695" s="123"/>
      <c r="B695" s="123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3"/>
      <c r="W695" s="123"/>
      <c r="X695" s="123"/>
      <c r="Y695" s="123"/>
      <c r="Z695" s="123"/>
    </row>
    <row r="696" spans="1:26" ht="12.75" customHeight="1">
      <c r="A696" s="123"/>
      <c r="B696" s="123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  <c r="Y696" s="123"/>
      <c r="Z696" s="123"/>
    </row>
    <row r="697" spans="1:26" ht="12.75" customHeight="1">
      <c r="A697" s="123"/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3"/>
      <c r="W697" s="123"/>
      <c r="X697" s="123"/>
      <c r="Y697" s="123"/>
      <c r="Z697" s="123"/>
    </row>
    <row r="698" spans="1:26" ht="12.75" customHeight="1">
      <c r="A698" s="123"/>
      <c r="B698" s="123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3"/>
      <c r="W698" s="123"/>
      <c r="X698" s="123"/>
      <c r="Y698" s="123"/>
      <c r="Z698" s="123"/>
    </row>
    <row r="699" spans="1:26" ht="12.75" customHeight="1">
      <c r="A699" s="123"/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</row>
    <row r="700" spans="1:26" ht="12.75" customHeight="1">
      <c r="A700" s="123"/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  <c r="Z700" s="123"/>
    </row>
    <row r="701" spans="1:26" ht="12.75" customHeight="1">
      <c r="A701" s="123"/>
      <c r="B701" s="123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  <c r="Z701" s="123"/>
    </row>
    <row r="702" spans="1:26" ht="12.75" customHeight="1">
      <c r="A702" s="123"/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  <c r="Z702" s="123"/>
    </row>
    <row r="703" spans="1:26" ht="12.75" customHeight="1">
      <c r="A703" s="123"/>
      <c r="B703" s="123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</row>
    <row r="704" spans="1:26" ht="12.75" customHeight="1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  <c r="Y704" s="123"/>
      <c r="Z704" s="123"/>
    </row>
    <row r="705" spans="1:26" ht="12.75" customHeight="1">
      <c r="A705" s="123"/>
      <c r="B705" s="123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  <c r="X705" s="123"/>
      <c r="Y705" s="123"/>
      <c r="Z705" s="123"/>
    </row>
    <row r="706" spans="1:26" ht="12.75" customHeight="1">
      <c r="A706" s="123"/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  <c r="Z706" s="123"/>
    </row>
    <row r="707" spans="1:26" ht="12.75" customHeight="1">
      <c r="A707" s="123"/>
      <c r="B707" s="123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</row>
    <row r="708" spans="1:26" ht="12.75" customHeight="1">
      <c r="A708" s="123"/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  <c r="Z708" s="123"/>
    </row>
    <row r="709" spans="1:26" ht="12.75" customHeight="1">
      <c r="A709" s="123"/>
      <c r="B709" s="12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  <c r="Z709" s="123"/>
    </row>
    <row r="710" spans="1:26" ht="12.75" customHeight="1">
      <c r="A710" s="123"/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  <c r="Z710" s="123"/>
    </row>
    <row r="711" spans="1:26" ht="12.75" customHeight="1">
      <c r="A711" s="123"/>
      <c r="B711" s="123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  <c r="Z711" s="123"/>
    </row>
    <row r="712" spans="1:26" ht="12.75" customHeight="1">
      <c r="A712" s="123"/>
      <c r="B712" s="123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</row>
    <row r="713" spans="1:26" ht="12.75" customHeight="1">
      <c r="A713" s="123"/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</row>
    <row r="714" spans="1:26" ht="12.75" customHeight="1">
      <c r="A714" s="123"/>
      <c r="B714" s="123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  <c r="Z714" s="123"/>
    </row>
    <row r="715" spans="1:26" ht="12.75" customHeight="1">
      <c r="A715" s="123"/>
      <c r="B715" s="123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</row>
    <row r="716" spans="1:26" ht="12.75" customHeight="1">
      <c r="A716" s="123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  <c r="Z716" s="123"/>
    </row>
    <row r="717" spans="1:26" ht="12.75" customHeight="1">
      <c r="A717" s="123"/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</row>
    <row r="718" spans="1:26" ht="12.75" customHeight="1">
      <c r="A718" s="123"/>
      <c r="B718" s="123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  <c r="Y718" s="123"/>
      <c r="Z718" s="123"/>
    </row>
    <row r="719" spans="1:26" ht="12.75" customHeight="1">
      <c r="A719" s="123"/>
      <c r="B719" s="123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  <c r="Z719" s="123"/>
    </row>
    <row r="720" spans="1:26" ht="12.75" customHeight="1">
      <c r="A720" s="123"/>
      <c r="B720" s="123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  <c r="Y720" s="123"/>
      <c r="Z720" s="123"/>
    </row>
    <row r="721" spans="1:26" ht="12.75" customHeight="1">
      <c r="A721" s="123"/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  <c r="Z721" s="123"/>
    </row>
    <row r="722" spans="1:26" ht="12.75" customHeight="1">
      <c r="A722" s="123"/>
      <c r="B722" s="123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  <c r="Y722" s="123"/>
      <c r="Z722" s="123"/>
    </row>
    <row r="723" spans="1:26" ht="12.75" customHeight="1">
      <c r="A723" s="123"/>
      <c r="B723" s="123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</row>
    <row r="724" spans="1:26" ht="12.75" customHeight="1">
      <c r="A724" s="123"/>
      <c r="B724" s="123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  <c r="X724" s="123"/>
      <c r="Y724" s="123"/>
      <c r="Z724" s="123"/>
    </row>
    <row r="725" spans="1:26" ht="12.75" customHeight="1">
      <c r="A725" s="123"/>
      <c r="B725" s="123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  <c r="Z725" s="123"/>
    </row>
    <row r="726" spans="1:26" ht="12.75" customHeight="1">
      <c r="A726" s="123"/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  <c r="Y726" s="123"/>
      <c r="Z726" s="123"/>
    </row>
    <row r="727" spans="1:26" ht="12.75" customHeight="1">
      <c r="A727" s="123"/>
      <c r="B727" s="123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  <c r="X727" s="123"/>
      <c r="Y727" s="123"/>
      <c r="Z727" s="123"/>
    </row>
    <row r="728" spans="1:26" ht="12.75" customHeight="1">
      <c r="A728" s="123"/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</row>
    <row r="729" spans="1:26" ht="12.75" customHeight="1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  <c r="Z729" s="123"/>
    </row>
    <row r="730" spans="1:26" ht="12.75" customHeight="1">
      <c r="A730" s="123"/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  <c r="Z730" s="123"/>
    </row>
    <row r="731" spans="1:26" ht="12.75" customHeight="1">
      <c r="A731" s="123"/>
      <c r="B731" s="123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</row>
    <row r="732" spans="1:26" ht="12.75" customHeight="1">
      <c r="A732" s="123"/>
      <c r="B732" s="123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  <c r="X732" s="123"/>
      <c r="Y732" s="123"/>
      <c r="Z732" s="123"/>
    </row>
    <row r="733" spans="1:26" ht="12.75" customHeight="1">
      <c r="A733" s="123"/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  <c r="Z733" s="123"/>
    </row>
    <row r="734" spans="1:26" ht="12.75" customHeight="1">
      <c r="A734" s="123"/>
      <c r="B734" s="123"/>
      <c r="C734" s="123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  <c r="Z734" s="123"/>
    </row>
    <row r="735" spans="1:26" ht="12.75" customHeight="1">
      <c r="A735" s="123"/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  <c r="Y735" s="123"/>
      <c r="Z735" s="123"/>
    </row>
    <row r="736" spans="1:26" ht="12.75" customHeight="1">
      <c r="A736" s="123"/>
      <c r="B736" s="123"/>
      <c r="C736" s="123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  <c r="Y736" s="123"/>
      <c r="Z736" s="123"/>
    </row>
    <row r="737" spans="1:26" ht="12.75" customHeight="1">
      <c r="A737" s="123"/>
      <c r="B737" s="123"/>
      <c r="C737" s="123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  <c r="X737" s="123"/>
      <c r="Y737" s="123"/>
      <c r="Z737" s="123"/>
    </row>
    <row r="738" spans="1:26" ht="12.75" customHeight="1">
      <c r="A738" s="123"/>
      <c r="B738" s="123"/>
      <c r="C738" s="123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  <c r="Y738" s="123"/>
      <c r="Z738" s="123"/>
    </row>
    <row r="739" spans="1:26" ht="12.75" customHeight="1">
      <c r="A739" s="123"/>
      <c r="B739" s="123"/>
      <c r="C739" s="123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</row>
    <row r="740" spans="1:26" ht="12.75" customHeight="1">
      <c r="A740" s="123"/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/>
      <c r="W740" s="123"/>
      <c r="X740" s="123"/>
      <c r="Y740" s="123"/>
      <c r="Z740" s="123"/>
    </row>
    <row r="741" spans="1:26" ht="12.75" customHeight="1">
      <c r="A741" s="123"/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  <c r="Y741" s="123"/>
      <c r="Z741" s="123"/>
    </row>
    <row r="742" spans="1:26" ht="12.75" customHeight="1">
      <c r="A742" s="123"/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  <c r="Y742" s="123"/>
      <c r="Z742" s="123"/>
    </row>
    <row r="743" spans="1:26" ht="12.75" customHeight="1">
      <c r="A743" s="123"/>
      <c r="B743" s="123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/>
      <c r="W743" s="123"/>
      <c r="X743" s="123"/>
      <c r="Y743" s="123"/>
      <c r="Z743" s="123"/>
    </row>
    <row r="744" spans="1:26" ht="12.75" customHeight="1">
      <c r="A744" s="123"/>
      <c r="B744" s="123"/>
      <c r="C744" s="123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3"/>
      <c r="W744" s="123"/>
      <c r="X744" s="123"/>
      <c r="Y744" s="123"/>
      <c r="Z744" s="123"/>
    </row>
    <row r="745" spans="1:26" ht="12.75" customHeight="1">
      <c r="A745" s="123"/>
      <c r="B745" s="123"/>
      <c r="C745" s="123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3"/>
      <c r="W745" s="123"/>
      <c r="X745" s="123"/>
      <c r="Y745" s="123"/>
      <c r="Z745" s="123"/>
    </row>
    <row r="746" spans="1:26" ht="12.75" customHeight="1">
      <c r="A746" s="123"/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3"/>
      <c r="W746" s="123"/>
      <c r="X746" s="123"/>
      <c r="Y746" s="123"/>
      <c r="Z746" s="123"/>
    </row>
    <row r="747" spans="1:26" ht="12.75" customHeight="1">
      <c r="A747" s="123"/>
      <c r="B747" s="123"/>
      <c r="C747" s="123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</row>
    <row r="748" spans="1:26" ht="12.75" customHeight="1">
      <c r="A748" s="123"/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  <c r="Y748" s="123"/>
      <c r="Z748" s="123"/>
    </row>
    <row r="749" spans="1:26" ht="12.75" customHeight="1">
      <c r="A749" s="123"/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3"/>
      <c r="W749" s="123"/>
      <c r="X749" s="123"/>
      <c r="Y749" s="123"/>
      <c r="Z749" s="123"/>
    </row>
    <row r="750" spans="1:26" ht="12.75" customHeight="1">
      <c r="A750" s="123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23"/>
      <c r="X750" s="123"/>
      <c r="Y750" s="123"/>
      <c r="Z750" s="123"/>
    </row>
    <row r="751" spans="1:26" ht="12.75" customHeight="1">
      <c r="A751" s="123"/>
      <c r="B751" s="123"/>
      <c r="C751" s="123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  <c r="X751" s="123"/>
      <c r="Y751" s="123"/>
      <c r="Z751" s="123"/>
    </row>
    <row r="752" spans="1:26" ht="12.75" customHeight="1">
      <c r="A752" s="123"/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23"/>
      <c r="X752" s="123"/>
      <c r="Y752" s="123"/>
      <c r="Z752" s="123"/>
    </row>
    <row r="753" spans="1:26" ht="12.75" customHeight="1">
      <c r="A753" s="123"/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  <c r="X753" s="123"/>
      <c r="Y753" s="123"/>
      <c r="Z753" s="123"/>
    </row>
    <row r="754" spans="1:26" ht="12.75" customHeight="1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3"/>
      <c r="W754" s="123"/>
      <c r="X754" s="123"/>
      <c r="Y754" s="123"/>
      <c r="Z754" s="123"/>
    </row>
    <row r="755" spans="1:26" ht="12.75" customHeight="1">
      <c r="A755" s="123"/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</row>
    <row r="756" spans="1:26" ht="12.75" customHeight="1">
      <c r="A756" s="123"/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3"/>
      <c r="W756" s="123"/>
      <c r="X756" s="123"/>
      <c r="Y756" s="123"/>
      <c r="Z756" s="123"/>
    </row>
    <row r="757" spans="1:26" ht="12.75" customHeight="1">
      <c r="A757" s="123"/>
      <c r="B757" s="123"/>
      <c r="C757" s="123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23"/>
      <c r="X757" s="123"/>
      <c r="Y757" s="123"/>
      <c r="Z757" s="123"/>
    </row>
    <row r="758" spans="1:26" ht="12.75" customHeight="1">
      <c r="A758" s="123"/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  <c r="X758" s="123"/>
      <c r="Y758" s="123"/>
      <c r="Z758" s="123"/>
    </row>
    <row r="759" spans="1:26" ht="12.75" customHeight="1">
      <c r="A759" s="123"/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23"/>
      <c r="X759" s="123"/>
      <c r="Y759" s="123"/>
      <c r="Z759" s="123"/>
    </row>
    <row r="760" spans="1:26" ht="12.75" customHeight="1">
      <c r="A760" s="123"/>
      <c r="B760" s="123"/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3"/>
      <c r="W760" s="123"/>
      <c r="X760" s="123"/>
      <c r="Y760" s="123"/>
      <c r="Z760" s="123"/>
    </row>
    <row r="761" spans="1:26" ht="12.75" customHeight="1">
      <c r="A761" s="123"/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  <c r="Y761" s="123"/>
      <c r="Z761" s="123"/>
    </row>
    <row r="762" spans="1:26" ht="12.75" customHeight="1">
      <c r="A762" s="123"/>
      <c r="B762" s="123"/>
      <c r="C762" s="123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  <c r="Y762" s="123"/>
      <c r="Z762" s="123"/>
    </row>
    <row r="763" spans="1:26" ht="12.75" customHeight="1">
      <c r="A763" s="123"/>
      <c r="B763" s="123"/>
      <c r="C763" s="123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</row>
    <row r="764" spans="1:26" ht="12.75" customHeight="1">
      <c r="A764" s="123"/>
      <c r="B764" s="123"/>
      <c r="C764" s="123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/>
      <c r="X764" s="123"/>
      <c r="Y764" s="123"/>
      <c r="Z764" s="123"/>
    </row>
    <row r="765" spans="1:26" ht="12.75" customHeight="1">
      <c r="A765" s="123"/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  <c r="Z765" s="123"/>
    </row>
    <row r="766" spans="1:26" ht="12.75" customHeight="1">
      <c r="A766" s="123"/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/>
      <c r="W766" s="123"/>
      <c r="X766" s="123"/>
      <c r="Y766" s="123"/>
      <c r="Z766" s="123"/>
    </row>
    <row r="767" spans="1:26" ht="12.75" customHeight="1">
      <c r="A767" s="123"/>
      <c r="B767" s="123"/>
      <c r="C767" s="123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3"/>
      <c r="W767" s="123"/>
      <c r="X767" s="123"/>
      <c r="Y767" s="123"/>
      <c r="Z767" s="123"/>
    </row>
    <row r="768" spans="1:26" ht="12.75" customHeight="1">
      <c r="A768" s="123"/>
      <c r="B768" s="123"/>
      <c r="C768" s="123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3"/>
      <c r="W768" s="123"/>
      <c r="X768" s="123"/>
      <c r="Y768" s="123"/>
      <c r="Z768" s="123"/>
    </row>
    <row r="769" spans="1:26" ht="12.75" customHeight="1">
      <c r="A769" s="123"/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3"/>
      <c r="W769" s="123"/>
      <c r="X769" s="123"/>
      <c r="Y769" s="123"/>
      <c r="Z769" s="123"/>
    </row>
    <row r="770" spans="1:26" ht="12.75" customHeight="1">
      <c r="A770" s="123"/>
      <c r="B770" s="123"/>
      <c r="C770" s="123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23"/>
      <c r="X770" s="123"/>
      <c r="Y770" s="123"/>
      <c r="Z770" s="123"/>
    </row>
    <row r="771" spans="1:26" ht="12.75" customHeight="1">
      <c r="A771" s="123"/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3"/>
      <c r="Z771" s="123"/>
    </row>
    <row r="772" spans="1:26" ht="12.75" customHeight="1">
      <c r="A772" s="123"/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  <c r="Z772" s="123"/>
    </row>
    <row r="773" spans="1:26" ht="12.75" customHeight="1">
      <c r="A773" s="123"/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23"/>
      <c r="X773" s="123"/>
      <c r="Y773" s="123"/>
      <c r="Z773" s="123"/>
    </row>
    <row r="774" spans="1:26" ht="12.75" customHeight="1">
      <c r="A774" s="123"/>
      <c r="B774" s="123"/>
      <c r="C774" s="123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3"/>
      <c r="W774" s="123"/>
      <c r="X774" s="123"/>
      <c r="Y774" s="123"/>
      <c r="Z774" s="123"/>
    </row>
    <row r="775" spans="1:26" ht="12.75" customHeight="1">
      <c r="A775" s="123"/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  <c r="X775" s="123"/>
      <c r="Y775" s="123"/>
      <c r="Z775" s="123"/>
    </row>
    <row r="776" spans="1:26" ht="12.75" customHeight="1">
      <c r="A776" s="123"/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/>
      <c r="W776" s="123"/>
      <c r="X776" s="123"/>
      <c r="Y776" s="123"/>
      <c r="Z776" s="123"/>
    </row>
    <row r="777" spans="1:26" ht="12.75" customHeight="1">
      <c r="A777" s="123"/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  <c r="Z777" s="123"/>
    </row>
    <row r="778" spans="1:26" ht="12.75" customHeight="1">
      <c r="A778" s="123"/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  <c r="Z778" s="123"/>
    </row>
    <row r="779" spans="1:26" ht="12.75" customHeight="1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  <c r="Y779" s="123"/>
      <c r="Z779" s="123"/>
    </row>
    <row r="780" spans="1:26" ht="12.75" customHeight="1">
      <c r="A780" s="123"/>
      <c r="B780" s="123"/>
      <c r="C780" s="123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3"/>
      <c r="W780" s="123"/>
      <c r="X780" s="123"/>
      <c r="Y780" s="123"/>
      <c r="Z780" s="123"/>
    </row>
    <row r="781" spans="1:26" ht="12.75" customHeight="1">
      <c r="A781" s="123"/>
      <c r="B781" s="123"/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  <c r="X781" s="123"/>
      <c r="Y781" s="123"/>
      <c r="Z781" s="123"/>
    </row>
    <row r="782" spans="1:26" ht="12.75" customHeight="1">
      <c r="A782" s="123"/>
      <c r="B782" s="123"/>
      <c r="C782" s="123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3"/>
      <c r="W782" s="123"/>
      <c r="X782" s="123"/>
      <c r="Y782" s="123"/>
      <c r="Z782" s="123"/>
    </row>
    <row r="783" spans="1:26" ht="12.75" customHeight="1">
      <c r="A783" s="123"/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3"/>
      <c r="W783" s="123"/>
      <c r="X783" s="123"/>
      <c r="Y783" s="123"/>
      <c r="Z783" s="123"/>
    </row>
    <row r="784" spans="1:26" ht="12.75" customHeight="1">
      <c r="A784" s="123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  <c r="X784" s="123"/>
      <c r="Y784" s="123"/>
      <c r="Z784" s="123"/>
    </row>
    <row r="785" spans="1:26" ht="12.75" customHeight="1">
      <c r="A785" s="123"/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  <c r="Z785" s="123"/>
    </row>
    <row r="786" spans="1:26" ht="12.75" customHeight="1">
      <c r="A786" s="123"/>
      <c r="B786" s="123"/>
      <c r="C786" s="123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3"/>
      <c r="W786" s="123"/>
      <c r="X786" s="123"/>
      <c r="Y786" s="123"/>
      <c r="Z786" s="123"/>
    </row>
    <row r="787" spans="1:26" ht="12.75" customHeight="1">
      <c r="A787" s="123"/>
      <c r="B787" s="123"/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/>
      <c r="X787" s="123"/>
      <c r="Y787" s="123"/>
      <c r="Z787" s="123"/>
    </row>
    <row r="788" spans="1:26" ht="12.75" customHeight="1">
      <c r="A788" s="123"/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  <c r="Y788" s="123"/>
      <c r="Z788" s="123"/>
    </row>
    <row r="789" spans="1:26" ht="12.75" customHeight="1">
      <c r="A789" s="123"/>
      <c r="B789" s="123"/>
      <c r="C789" s="123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  <c r="Y789" s="123"/>
      <c r="Z789" s="123"/>
    </row>
    <row r="790" spans="1:26" ht="12.75" customHeight="1">
      <c r="A790" s="123"/>
      <c r="B790" s="123"/>
      <c r="C790" s="123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/>
      <c r="X790" s="123"/>
      <c r="Y790" s="123"/>
      <c r="Z790" s="123"/>
    </row>
    <row r="791" spans="1:26" ht="12.75" customHeight="1">
      <c r="A791" s="123"/>
      <c r="B791" s="123"/>
      <c r="C791" s="123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  <c r="Z791" s="123"/>
    </row>
    <row r="792" spans="1:26" ht="12.75" customHeight="1">
      <c r="A792" s="123"/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  <c r="Y792" s="123"/>
      <c r="Z792" s="123"/>
    </row>
    <row r="793" spans="1:26" ht="12.75" customHeight="1">
      <c r="A793" s="123"/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  <c r="Y793" s="123"/>
      <c r="Z793" s="123"/>
    </row>
    <row r="794" spans="1:26" ht="12.75" customHeight="1">
      <c r="A794" s="123"/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  <c r="Z794" s="123"/>
    </row>
    <row r="795" spans="1:26" ht="12.75" customHeight="1">
      <c r="A795" s="123"/>
      <c r="B795" s="123"/>
      <c r="C795" s="123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  <c r="Z795" s="123"/>
    </row>
    <row r="796" spans="1:26" ht="12.75" customHeight="1">
      <c r="A796" s="123"/>
      <c r="B796" s="123"/>
      <c r="C796" s="123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  <c r="Y796" s="123"/>
      <c r="Z796" s="123"/>
    </row>
    <row r="797" spans="1:26" ht="12.75" customHeight="1">
      <c r="A797" s="123"/>
      <c r="B797" s="123"/>
      <c r="C797" s="123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  <c r="Y797" s="123"/>
      <c r="Z797" s="123"/>
    </row>
    <row r="798" spans="1:26" ht="12.75" customHeight="1">
      <c r="A798" s="123"/>
      <c r="B798" s="123"/>
      <c r="C798" s="123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  <c r="Y798" s="123"/>
      <c r="Z798" s="123"/>
    </row>
    <row r="799" spans="1:26" ht="12.75" customHeight="1">
      <c r="A799" s="123"/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  <c r="Y799" s="123"/>
      <c r="Z799" s="123"/>
    </row>
    <row r="800" spans="1:26" ht="12.75" customHeight="1">
      <c r="A800" s="123"/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  <c r="Y800" s="123"/>
      <c r="Z800" s="123"/>
    </row>
    <row r="801" spans="1:26" ht="12.75" customHeight="1">
      <c r="A801" s="123"/>
      <c r="B801" s="123"/>
      <c r="C801" s="123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  <c r="X801" s="123"/>
      <c r="Y801" s="123"/>
      <c r="Z801" s="123"/>
    </row>
    <row r="802" spans="1:26" ht="12.75" customHeight="1">
      <c r="A802" s="123"/>
      <c r="B802" s="123"/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  <c r="Z802" s="123"/>
    </row>
    <row r="803" spans="1:26" ht="12.75" customHeight="1">
      <c r="A803" s="123"/>
      <c r="B803" s="123"/>
      <c r="C803" s="123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/>
      <c r="X803" s="123"/>
      <c r="Y803" s="123"/>
      <c r="Z803" s="123"/>
    </row>
    <row r="804" spans="1:26" ht="12.75" customHeight="1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  <c r="Y804" s="123"/>
      <c r="Z804" s="123"/>
    </row>
    <row r="805" spans="1:26" ht="12.75" customHeight="1">
      <c r="A805" s="123"/>
      <c r="B805" s="123"/>
      <c r="C805" s="123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  <c r="Y805" s="123"/>
      <c r="Z805" s="123"/>
    </row>
    <row r="806" spans="1:26" ht="12.75" customHeight="1">
      <c r="A806" s="123"/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  <c r="X806" s="123"/>
      <c r="Y806" s="123"/>
      <c r="Z806" s="123"/>
    </row>
    <row r="807" spans="1:26" ht="12.75" customHeight="1">
      <c r="A807" s="123"/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3"/>
      <c r="Z807" s="123"/>
    </row>
    <row r="808" spans="1:26" ht="12.75" customHeight="1">
      <c r="A808" s="123"/>
      <c r="B808" s="123"/>
      <c r="C808" s="123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  <c r="Y808" s="123"/>
      <c r="Z808" s="123"/>
    </row>
    <row r="809" spans="1:26" ht="12.75" customHeight="1">
      <c r="A809" s="123"/>
      <c r="B809" s="12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/>
      <c r="X809" s="123"/>
      <c r="Y809" s="123"/>
      <c r="Z809" s="123"/>
    </row>
    <row r="810" spans="1:26" ht="12.75" customHeight="1">
      <c r="A810" s="123"/>
      <c r="B810" s="123"/>
      <c r="C810" s="123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  <c r="Z810" s="123"/>
    </row>
    <row r="811" spans="1:26" ht="12.75" customHeight="1">
      <c r="A811" s="123"/>
      <c r="B811" s="123"/>
      <c r="C811" s="123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/>
      <c r="X811" s="123"/>
      <c r="Y811" s="123"/>
      <c r="Z811" s="123"/>
    </row>
    <row r="812" spans="1:26" ht="12.75" customHeight="1">
      <c r="A812" s="12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  <c r="Y812" s="123"/>
      <c r="Z812" s="123"/>
    </row>
    <row r="813" spans="1:26" ht="12.75" customHeight="1">
      <c r="A813" s="123"/>
      <c r="B813" s="123"/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  <c r="X813" s="123"/>
      <c r="Y813" s="123"/>
      <c r="Z813" s="123"/>
    </row>
    <row r="814" spans="1:26" ht="12.75" customHeight="1">
      <c r="A814" s="12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  <c r="X814" s="123"/>
      <c r="Y814" s="123"/>
      <c r="Z814" s="123"/>
    </row>
    <row r="815" spans="1:26" ht="12.75" customHeight="1">
      <c r="A815" s="12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  <c r="Y815" s="123"/>
      <c r="Z815" s="123"/>
    </row>
    <row r="816" spans="1:26" ht="12.75" customHeight="1">
      <c r="A816" s="12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  <c r="Y816" s="123"/>
      <c r="Z816" s="123"/>
    </row>
    <row r="817" spans="1:26" ht="12.75" customHeight="1">
      <c r="A817" s="12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/>
      <c r="X817" s="123"/>
      <c r="Y817" s="123"/>
      <c r="Z817" s="123"/>
    </row>
    <row r="818" spans="1:26" ht="12.75" customHeight="1">
      <c r="A818" s="12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  <c r="Y818" s="123"/>
      <c r="Z818" s="123"/>
    </row>
    <row r="819" spans="1:26" ht="12.75" customHeight="1">
      <c r="A819" s="12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/>
      <c r="X819" s="123"/>
      <c r="Y819" s="123"/>
      <c r="Z819" s="123"/>
    </row>
    <row r="820" spans="1:26" ht="12.75" customHeight="1">
      <c r="A820" s="12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/>
      <c r="X820" s="123"/>
      <c r="Y820" s="123"/>
      <c r="Z820" s="123"/>
    </row>
    <row r="821" spans="1:26" ht="12.75" customHeight="1">
      <c r="A821" s="12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/>
      <c r="X821" s="123"/>
      <c r="Y821" s="123"/>
      <c r="Z821" s="123"/>
    </row>
    <row r="822" spans="1:26" ht="12.75" customHeight="1">
      <c r="A822" s="12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/>
      <c r="X822" s="123"/>
      <c r="Y822" s="123"/>
      <c r="Z822" s="123"/>
    </row>
    <row r="823" spans="1:26" ht="12.75" customHeight="1">
      <c r="A823" s="12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/>
      <c r="X823" s="123"/>
      <c r="Y823" s="123"/>
      <c r="Z823" s="123"/>
    </row>
    <row r="824" spans="1:26" ht="12.75" customHeight="1">
      <c r="A824" s="12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/>
      <c r="X824" s="123"/>
      <c r="Y824" s="123"/>
      <c r="Z824" s="123"/>
    </row>
    <row r="825" spans="1:26" ht="12.75" customHeight="1">
      <c r="A825" s="12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/>
      <c r="X825" s="123"/>
      <c r="Y825" s="123"/>
      <c r="Z825" s="123"/>
    </row>
    <row r="826" spans="1:26" ht="12.75" customHeight="1">
      <c r="A826" s="12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/>
      <c r="W826" s="123"/>
      <c r="X826" s="123"/>
      <c r="Y826" s="123"/>
      <c r="Z826" s="123"/>
    </row>
    <row r="827" spans="1:26" ht="12.75" customHeight="1">
      <c r="A827" s="12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/>
      <c r="W827" s="123"/>
      <c r="X827" s="123"/>
      <c r="Y827" s="123"/>
      <c r="Z827" s="123"/>
    </row>
    <row r="828" spans="1:26" ht="12.75" customHeight="1">
      <c r="A828" s="12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/>
      <c r="W828" s="123"/>
      <c r="X828" s="123"/>
      <c r="Y828" s="123"/>
      <c r="Z828" s="123"/>
    </row>
    <row r="829" spans="1:26" ht="12.75" customHeight="1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/>
      <c r="W829" s="123"/>
      <c r="X829" s="123"/>
      <c r="Y829" s="123"/>
      <c r="Z829" s="123"/>
    </row>
    <row r="830" spans="1:26" ht="12.75" customHeight="1">
      <c r="A830" s="12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/>
      <c r="W830" s="123"/>
      <c r="X830" s="123"/>
      <c r="Y830" s="123"/>
      <c r="Z830" s="123"/>
    </row>
    <row r="831" spans="1:26" ht="12.75" customHeight="1">
      <c r="A831" s="12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/>
      <c r="W831" s="123"/>
      <c r="X831" s="123"/>
      <c r="Y831" s="123"/>
      <c r="Z831" s="123"/>
    </row>
    <row r="832" spans="1:26" ht="12.75" customHeight="1">
      <c r="A832" s="12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/>
      <c r="W832" s="123"/>
      <c r="X832" s="123"/>
      <c r="Y832" s="123"/>
      <c r="Z832" s="123"/>
    </row>
    <row r="833" spans="1:26" ht="12.75" customHeight="1">
      <c r="A833" s="12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/>
      <c r="X833" s="123"/>
      <c r="Y833" s="123"/>
      <c r="Z833" s="123"/>
    </row>
    <row r="834" spans="1:26" ht="12.75" customHeight="1">
      <c r="A834" s="12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/>
      <c r="W834" s="123"/>
      <c r="X834" s="123"/>
      <c r="Y834" s="123"/>
      <c r="Z834" s="123"/>
    </row>
    <row r="835" spans="1:26" ht="12.75" customHeight="1">
      <c r="A835" s="12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/>
      <c r="W835" s="123"/>
      <c r="X835" s="123"/>
      <c r="Y835" s="123"/>
      <c r="Z835" s="123"/>
    </row>
    <row r="836" spans="1:26" ht="12.75" customHeight="1">
      <c r="A836" s="12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/>
      <c r="X836" s="123"/>
      <c r="Y836" s="123"/>
      <c r="Z836" s="123"/>
    </row>
    <row r="837" spans="1:26" ht="12.75" customHeight="1">
      <c r="A837" s="12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/>
      <c r="X837" s="123"/>
      <c r="Y837" s="123"/>
      <c r="Z837" s="123"/>
    </row>
    <row r="838" spans="1:26" ht="12.75" customHeight="1">
      <c r="A838" s="12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/>
      <c r="W838" s="123"/>
      <c r="X838" s="123"/>
      <c r="Y838" s="123"/>
      <c r="Z838" s="123"/>
    </row>
    <row r="839" spans="1:26" ht="12.75" customHeight="1">
      <c r="A839" s="12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/>
      <c r="W839" s="123"/>
      <c r="X839" s="123"/>
      <c r="Y839" s="123"/>
      <c r="Z839" s="123"/>
    </row>
    <row r="840" spans="1:26" ht="12.75" customHeight="1">
      <c r="A840" s="12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/>
      <c r="W840" s="123"/>
      <c r="X840" s="123"/>
      <c r="Y840" s="123"/>
      <c r="Z840" s="123"/>
    </row>
    <row r="841" spans="1:26" ht="12.75" customHeight="1">
      <c r="A841" s="12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/>
      <c r="X841" s="123"/>
      <c r="Y841" s="123"/>
      <c r="Z841" s="123"/>
    </row>
    <row r="842" spans="1:26" ht="12.75" customHeight="1">
      <c r="A842" s="12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/>
      <c r="W842" s="123"/>
      <c r="X842" s="123"/>
      <c r="Y842" s="123"/>
      <c r="Z842" s="123"/>
    </row>
    <row r="843" spans="1:26" ht="12.75" customHeight="1">
      <c r="A843" s="12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/>
      <c r="W843" s="123"/>
      <c r="X843" s="123"/>
      <c r="Y843" s="123"/>
      <c r="Z843" s="123"/>
    </row>
    <row r="844" spans="1:26" ht="12.75" customHeight="1">
      <c r="A844" s="12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/>
      <c r="W844" s="123"/>
      <c r="X844" s="123"/>
      <c r="Y844" s="123"/>
      <c r="Z844" s="123"/>
    </row>
    <row r="845" spans="1:26" ht="12.75" customHeight="1">
      <c r="A845" s="12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/>
      <c r="X845" s="123"/>
      <c r="Y845" s="123"/>
      <c r="Z845" s="123"/>
    </row>
    <row r="846" spans="1:26" ht="12.75" customHeight="1">
      <c r="A846" s="12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/>
      <c r="W846" s="123"/>
      <c r="X846" s="123"/>
      <c r="Y846" s="123"/>
      <c r="Z846" s="123"/>
    </row>
    <row r="847" spans="1:26" ht="12.75" customHeight="1">
      <c r="A847" s="12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/>
      <c r="W847" s="123"/>
      <c r="X847" s="123"/>
      <c r="Y847" s="123"/>
      <c r="Z847" s="123"/>
    </row>
    <row r="848" spans="1:26" ht="12.75" customHeight="1">
      <c r="A848" s="12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/>
      <c r="W848" s="123"/>
      <c r="X848" s="123"/>
      <c r="Y848" s="123"/>
      <c r="Z848" s="123"/>
    </row>
    <row r="849" spans="1:26" ht="12.75" customHeight="1">
      <c r="A849" s="12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/>
      <c r="W849" s="123"/>
      <c r="X849" s="123"/>
      <c r="Y849" s="123"/>
      <c r="Z849" s="123"/>
    </row>
    <row r="850" spans="1:26" ht="12.75" customHeight="1">
      <c r="A850" s="12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/>
      <c r="W850" s="123"/>
      <c r="X850" s="123"/>
      <c r="Y850" s="123"/>
      <c r="Z850" s="123"/>
    </row>
    <row r="851" spans="1:26" ht="12.75" customHeight="1">
      <c r="A851" s="12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/>
      <c r="W851" s="123"/>
      <c r="X851" s="123"/>
      <c r="Y851" s="123"/>
      <c r="Z851" s="123"/>
    </row>
    <row r="852" spans="1:26" ht="12.75" customHeight="1">
      <c r="A852" s="12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/>
      <c r="W852" s="123"/>
      <c r="X852" s="123"/>
      <c r="Y852" s="123"/>
      <c r="Z852" s="123"/>
    </row>
    <row r="853" spans="1:26" ht="12.75" customHeight="1">
      <c r="A853" s="12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/>
      <c r="W853" s="123"/>
      <c r="X853" s="123"/>
      <c r="Y853" s="123"/>
      <c r="Z853" s="123"/>
    </row>
    <row r="854" spans="1:26" ht="12.75" customHeight="1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/>
      <c r="W854" s="123"/>
      <c r="X854" s="123"/>
      <c r="Y854" s="123"/>
      <c r="Z854" s="123"/>
    </row>
    <row r="855" spans="1:26" ht="12.75" customHeight="1">
      <c r="A855" s="12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/>
      <c r="W855" s="123"/>
      <c r="X855" s="123"/>
      <c r="Y855" s="123"/>
      <c r="Z855" s="123"/>
    </row>
    <row r="856" spans="1:26" ht="12.75" customHeight="1">
      <c r="A856" s="12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/>
      <c r="W856" s="123"/>
      <c r="X856" s="123"/>
      <c r="Y856" s="123"/>
      <c r="Z856" s="123"/>
    </row>
    <row r="857" spans="1:26" ht="12.75" customHeight="1">
      <c r="A857" s="12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/>
      <c r="W857" s="123"/>
      <c r="X857" s="123"/>
      <c r="Y857" s="123"/>
      <c r="Z857" s="123"/>
    </row>
    <row r="858" spans="1:26" ht="12.75" customHeight="1">
      <c r="A858" s="12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/>
      <c r="W858" s="123"/>
      <c r="X858" s="123"/>
      <c r="Y858" s="123"/>
      <c r="Z858" s="123"/>
    </row>
    <row r="859" spans="1:26" ht="12.75" customHeight="1">
      <c r="A859" s="12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/>
      <c r="X859" s="123"/>
      <c r="Y859" s="123"/>
      <c r="Z859" s="123"/>
    </row>
    <row r="860" spans="1:26" ht="12.75" customHeight="1">
      <c r="A860" s="12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/>
      <c r="W860" s="123"/>
      <c r="X860" s="123"/>
      <c r="Y860" s="123"/>
      <c r="Z860" s="123"/>
    </row>
    <row r="861" spans="1:26" ht="12.75" customHeight="1">
      <c r="A861" s="12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/>
      <c r="W861" s="123"/>
      <c r="X861" s="123"/>
      <c r="Y861" s="123"/>
      <c r="Z861" s="123"/>
    </row>
    <row r="862" spans="1:26" ht="12.75" customHeight="1">
      <c r="A862" s="12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/>
      <c r="W862" s="123"/>
      <c r="X862" s="123"/>
      <c r="Y862" s="123"/>
      <c r="Z862" s="123"/>
    </row>
    <row r="863" spans="1:26" ht="12.75" customHeight="1">
      <c r="A863" s="12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/>
      <c r="W863" s="123"/>
      <c r="X863" s="123"/>
      <c r="Y863" s="123"/>
      <c r="Z863" s="123"/>
    </row>
    <row r="864" spans="1:26" ht="12.75" customHeight="1">
      <c r="A864" s="12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/>
      <c r="W864" s="123"/>
      <c r="X864" s="123"/>
      <c r="Y864" s="123"/>
      <c r="Z864" s="123"/>
    </row>
    <row r="865" spans="1:26" ht="12.75" customHeight="1">
      <c r="A865" s="12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/>
      <c r="X865" s="123"/>
      <c r="Y865" s="123"/>
      <c r="Z865" s="123"/>
    </row>
    <row r="866" spans="1:26" ht="12.75" customHeight="1">
      <c r="A866" s="12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/>
      <c r="X866" s="123"/>
      <c r="Y866" s="123"/>
      <c r="Z866" s="123"/>
    </row>
    <row r="867" spans="1:26" ht="12.75" customHeight="1">
      <c r="A867" s="12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/>
      <c r="X867" s="123"/>
      <c r="Y867" s="123"/>
      <c r="Z867" s="123"/>
    </row>
    <row r="868" spans="1:26" ht="12.75" customHeight="1">
      <c r="A868" s="12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/>
      <c r="X868" s="123"/>
      <c r="Y868" s="123"/>
      <c r="Z868" s="123"/>
    </row>
    <row r="869" spans="1:26" ht="12.75" customHeight="1">
      <c r="A869" s="12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  <c r="X869" s="123"/>
      <c r="Y869" s="123"/>
      <c r="Z869" s="123"/>
    </row>
    <row r="870" spans="1:26" ht="12.75" customHeight="1">
      <c r="A870" s="12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/>
      <c r="X870" s="123"/>
      <c r="Y870" s="123"/>
      <c r="Z870" s="123"/>
    </row>
    <row r="871" spans="1:26" ht="12.75" customHeight="1">
      <c r="A871" s="12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123"/>
      <c r="Y871" s="123"/>
      <c r="Z871" s="123"/>
    </row>
    <row r="872" spans="1:26" ht="12.75" customHeight="1">
      <c r="A872" s="12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/>
      <c r="X872" s="123"/>
      <c r="Y872" s="123"/>
      <c r="Z872" s="123"/>
    </row>
    <row r="873" spans="1:26" ht="12.75" customHeight="1">
      <c r="A873" s="12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  <c r="Z873" s="123"/>
    </row>
    <row r="874" spans="1:26" ht="12.75" customHeight="1">
      <c r="A874" s="12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/>
      <c r="X874" s="123"/>
      <c r="Y874" s="123"/>
      <c r="Z874" s="123"/>
    </row>
    <row r="875" spans="1:26" ht="12.75" customHeight="1">
      <c r="A875" s="12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/>
      <c r="X875" s="123"/>
      <c r="Y875" s="123"/>
      <c r="Z875" s="123"/>
    </row>
    <row r="876" spans="1:26" ht="12.75" customHeight="1">
      <c r="A876" s="123"/>
      <c r="B876" s="123"/>
      <c r="C876" s="123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/>
      <c r="X876" s="123"/>
      <c r="Y876" s="123"/>
      <c r="Z876" s="123"/>
    </row>
    <row r="877" spans="1:26" ht="12.75" customHeight="1">
      <c r="A877" s="123"/>
      <c r="B877" s="123"/>
      <c r="C877" s="123"/>
      <c r="D877" s="123"/>
      <c r="E877" s="123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/>
      <c r="X877" s="123"/>
      <c r="Y877" s="123"/>
      <c r="Z877" s="123"/>
    </row>
    <row r="878" spans="1:26" ht="12.75" customHeight="1">
      <c r="A878" s="123"/>
      <c r="B878" s="123"/>
      <c r="C878" s="123"/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/>
      <c r="X878" s="123"/>
      <c r="Y878" s="123"/>
      <c r="Z878" s="123"/>
    </row>
    <row r="879" spans="1:26" ht="12.75" customHeight="1">
      <c r="A879" s="123"/>
      <c r="B879" s="123"/>
      <c r="C879" s="123"/>
      <c r="D879" s="123"/>
      <c r="E879" s="123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/>
      <c r="X879" s="123"/>
      <c r="Y879" s="123"/>
      <c r="Z879" s="123"/>
    </row>
    <row r="880" spans="1:26" ht="12.75" customHeight="1">
      <c r="A880" s="123"/>
      <c r="B880" s="123"/>
      <c r="C880" s="123"/>
      <c r="D880" s="123"/>
      <c r="E880" s="123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  <c r="X880" s="123"/>
      <c r="Y880" s="123"/>
      <c r="Z880" s="123"/>
    </row>
    <row r="881" spans="1:26" ht="12.75" customHeight="1">
      <c r="A881" s="123"/>
      <c r="B881" s="123"/>
      <c r="C881" s="123"/>
      <c r="D881" s="123"/>
      <c r="E881" s="123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/>
      <c r="X881" s="123"/>
      <c r="Y881" s="123"/>
      <c r="Z881" s="123"/>
    </row>
    <row r="882" spans="1:26" ht="12.75" customHeight="1">
      <c r="A882" s="123"/>
      <c r="B882" s="123"/>
      <c r="C882" s="123"/>
      <c r="D882" s="123"/>
      <c r="E882" s="123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/>
      <c r="X882" s="123"/>
      <c r="Y882" s="123"/>
      <c r="Z882" s="123"/>
    </row>
    <row r="883" spans="1:26" ht="12.75" customHeight="1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123"/>
      <c r="X883" s="123"/>
      <c r="Y883" s="123"/>
      <c r="Z883" s="123"/>
    </row>
    <row r="884" spans="1:26" ht="12.75" customHeight="1">
      <c r="A884" s="123"/>
      <c r="B884" s="123"/>
      <c r="C884" s="123"/>
      <c r="D884" s="123"/>
      <c r="E884" s="123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/>
      <c r="W884" s="123"/>
      <c r="X884" s="123"/>
      <c r="Y884" s="123"/>
      <c r="Z884" s="123"/>
    </row>
    <row r="885" spans="1:26" ht="12.75" customHeight="1">
      <c r="A885" s="123"/>
      <c r="B885" s="123"/>
      <c r="C885" s="123"/>
      <c r="D885" s="123"/>
      <c r="E885" s="123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/>
      <c r="W885" s="123"/>
      <c r="X885" s="123"/>
      <c r="Y885" s="123"/>
      <c r="Z885" s="123"/>
    </row>
    <row r="886" spans="1:26" ht="12.75" customHeight="1">
      <c r="A886" s="123"/>
      <c r="B886" s="123"/>
      <c r="C886" s="123"/>
      <c r="D886" s="123"/>
      <c r="E886" s="123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/>
      <c r="W886" s="123"/>
      <c r="X886" s="123"/>
      <c r="Y886" s="123"/>
      <c r="Z886" s="123"/>
    </row>
    <row r="887" spans="1:26" ht="12.75" customHeight="1">
      <c r="A887" s="123"/>
      <c r="B887" s="123"/>
      <c r="C887" s="123"/>
      <c r="D887" s="123"/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/>
      <c r="W887" s="123"/>
      <c r="X887" s="123"/>
      <c r="Y887" s="123"/>
      <c r="Z887" s="123"/>
    </row>
    <row r="888" spans="1:26" ht="12.75" customHeight="1">
      <c r="A888" s="123"/>
      <c r="B888" s="123"/>
      <c r="C888" s="123"/>
      <c r="D888" s="123"/>
      <c r="E888" s="123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/>
      <c r="W888" s="123"/>
      <c r="X888" s="123"/>
      <c r="Y888" s="123"/>
      <c r="Z888" s="123"/>
    </row>
    <row r="889" spans="1:26" ht="12.75" customHeight="1">
      <c r="A889" s="123"/>
      <c r="B889" s="123"/>
      <c r="C889" s="123"/>
      <c r="D889" s="123"/>
      <c r="E889" s="123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/>
      <c r="W889" s="123"/>
      <c r="X889" s="123"/>
      <c r="Y889" s="123"/>
      <c r="Z889" s="123"/>
    </row>
    <row r="890" spans="1:26" ht="12.75" customHeight="1">
      <c r="A890" s="123"/>
      <c r="B890" s="123"/>
      <c r="C890" s="123"/>
      <c r="D890" s="123"/>
      <c r="E890" s="123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/>
      <c r="W890" s="123"/>
      <c r="X890" s="123"/>
      <c r="Y890" s="123"/>
      <c r="Z890" s="123"/>
    </row>
    <row r="891" spans="1:26" ht="12.75" customHeight="1">
      <c r="A891" s="123"/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/>
      <c r="W891" s="123"/>
      <c r="X891" s="123"/>
      <c r="Y891" s="123"/>
      <c r="Z891" s="123"/>
    </row>
    <row r="892" spans="1:26" ht="12.75" customHeight="1">
      <c r="A892" s="123"/>
      <c r="B892" s="123"/>
      <c r="C892" s="123"/>
      <c r="D892" s="123"/>
      <c r="E892" s="123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/>
      <c r="W892" s="123"/>
      <c r="X892" s="123"/>
      <c r="Y892" s="123"/>
      <c r="Z892" s="123"/>
    </row>
    <row r="893" spans="1:26" ht="12.75" customHeight="1">
      <c r="A893" s="123"/>
      <c r="B893" s="123"/>
      <c r="C893" s="123"/>
      <c r="D893" s="123"/>
      <c r="E893" s="123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/>
      <c r="W893" s="123"/>
      <c r="X893" s="123"/>
      <c r="Y893" s="123"/>
      <c r="Z893" s="123"/>
    </row>
    <row r="894" spans="1:26" ht="12.75" customHeight="1">
      <c r="A894" s="123"/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/>
      <c r="W894" s="123"/>
      <c r="X894" s="123"/>
      <c r="Y894" s="123"/>
      <c r="Z894" s="123"/>
    </row>
    <row r="895" spans="1:26" ht="12.75" customHeight="1">
      <c r="A895" s="123"/>
      <c r="B895" s="123"/>
      <c r="C895" s="123"/>
      <c r="D895" s="123"/>
      <c r="E895" s="123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/>
      <c r="W895" s="123"/>
      <c r="X895" s="123"/>
      <c r="Y895" s="123"/>
      <c r="Z895" s="123"/>
    </row>
    <row r="896" spans="1:26" ht="12.75" customHeight="1">
      <c r="A896" s="123"/>
      <c r="B896" s="123"/>
      <c r="C896" s="123"/>
      <c r="D896" s="123"/>
      <c r="E896" s="123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/>
      <c r="W896" s="123"/>
      <c r="X896" s="123"/>
      <c r="Y896" s="123"/>
      <c r="Z896" s="123"/>
    </row>
    <row r="897" spans="1:26" ht="12.75" customHeight="1">
      <c r="A897" s="123"/>
      <c r="B897" s="123"/>
      <c r="C897" s="123"/>
      <c r="D897" s="123"/>
      <c r="E897" s="123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/>
      <c r="X897" s="123"/>
      <c r="Y897" s="123"/>
      <c r="Z897" s="123"/>
    </row>
    <row r="898" spans="1:26" ht="12.75" customHeight="1">
      <c r="A898" s="123"/>
      <c r="B898" s="123"/>
      <c r="C898" s="123"/>
      <c r="D898" s="123"/>
      <c r="E898" s="123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/>
      <c r="X898" s="123"/>
      <c r="Y898" s="123"/>
      <c r="Z898" s="123"/>
    </row>
    <row r="899" spans="1:26" ht="12.75" customHeight="1">
      <c r="A899" s="123"/>
      <c r="B899" s="123"/>
      <c r="C899" s="123"/>
      <c r="D899" s="123"/>
      <c r="E899" s="123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/>
      <c r="W899" s="123"/>
      <c r="X899" s="123"/>
      <c r="Y899" s="123"/>
      <c r="Z899" s="123"/>
    </row>
    <row r="900" spans="1:26" ht="12.75" customHeight="1">
      <c r="A900" s="123"/>
      <c r="B900" s="123"/>
      <c r="C900" s="123"/>
      <c r="D900" s="123"/>
      <c r="E900" s="123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/>
      <c r="W900" s="123"/>
      <c r="X900" s="123"/>
      <c r="Y900" s="123"/>
      <c r="Z900" s="123"/>
    </row>
    <row r="901" spans="1:26" ht="12.75" customHeight="1">
      <c r="A901" s="123"/>
      <c r="B901" s="123"/>
      <c r="C901" s="123"/>
      <c r="D901" s="123"/>
      <c r="E901" s="123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/>
      <c r="W901" s="123"/>
      <c r="X901" s="123"/>
      <c r="Y901" s="123"/>
      <c r="Z901" s="123"/>
    </row>
    <row r="902" spans="1:26" ht="12.75" customHeight="1">
      <c r="A902" s="123"/>
      <c r="B902" s="123"/>
      <c r="C902" s="123"/>
      <c r="D902" s="123"/>
      <c r="E902" s="123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/>
      <c r="X902" s="123"/>
      <c r="Y902" s="123"/>
      <c r="Z902" s="123"/>
    </row>
    <row r="903" spans="1:26" ht="12.75" customHeight="1">
      <c r="A903" s="123"/>
      <c r="B903" s="123"/>
      <c r="C903" s="123"/>
      <c r="D903" s="123"/>
      <c r="E903" s="123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/>
      <c r="X903" s="123"/>
      <c r="Y903" s="123"/>
      <c r="Z903" s="123"/>
    </row>
    <row r="904" spans="1:26" ht="12.75" customHeight="1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/>
      <c r="W904" s="123"/>
      <c r="X904" s="123"/>
      <c r="Y904" s="123"/>
      <c r="Z904" s="123"/>
    </row>
    <row r="905" spans="1:26" ht="12.75" customHeight="1">
      <c r="A905" s="123"/>
      <c r="B905" s="123"/>
      <c r="C905" s="123"/>
      <c r="D905" s="123"/>
      <c r="E905" s="123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/>
      <c r="W905" s="123"/>
      <c r="X905" s="123"/>
      <c r="Y905" s="123"/>
      <c r="Z905" s="123"/>
    </row>
    <row r="906" spans="1:26" ht="12.75" customHeight="1">
      <c r="A906" s="123"/>
      <c r="B906" s="123"/>
      <c r="C906" s="123"/>
      <c r="D906" s="123"/>
      <c r="E906" s="123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/>
      <c r="X906" s="123"/>
      <c r="Y906" s="123"/>
      <c r="Z906" s="123"/>
    </row>
    <row r="907" spans="1:26" ht="12.75" customHeight="1">
      <c r="A907" s="123"/>
      <c r="B907" s="123"/>
      <c r="C907" s="123"/>
      <c r="D907" s="123"/>
      <c r="E907" s="123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/>
      <c r="X907" s="123"/>
      <c r="Y907" s="123"/>
      <c r="Z907" s="123"/>
    </row>
    <row r="908" spans="1:26" ht="12.75" customHeight="1">
      <c r="A908" s="123"/>
      <c r="B908" s="123"/>
      <c r="C908" s="123"/>
      <c r="D908" s="123"/>
      <c r="E908" s="123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  <c r="Y908" s="123"/>
      <c r="Z908" s="123"/>
    </row>
    <row r="909" spans="1:26" ht="12.75" customHeight="1">
      <c r="A909" s="123"/>
      <c r="B909" s="123"/>
      <c r="C909" s="123"/>
      <c r="D909" s="123"/>
      <c r="E909" s="123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  <c r="X909" s="123"/>
      <c r="Y909" s="123"/>
      <c r="Z909" s="123"/>
    </row>
    <row r="910" spans="1:26" ht="12.75" customHeight="1">
      <c r="A910" s="123"/>
      <c r="B910" s="123"/>
      <c r="C910" s="123"/>
      <c r="D910" s="123"/>
      <c r="E910" s="123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  <c r="X910" s="123"/>
      <c r="Y910" s="123"/>
      <c r="Z910" s="123"/>
    </row>
    <row r="911" spans="1:26" ht="12.75" customHeight="1">
      <c r="A911" s="123"/>
      <c r="B911" s="123"/>
      <c r="C911" s="123"/>
      <c r="D911" s="123"/>
      <c r="E911" s="123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  <c r="X911" s="123"/>
      <c r="Y911" s="123"/>
      <c r="Z911" s="123"/>
    </row>
    <row r="912" spans="1:26" ht="12.75" customHeight="1">
      <c r="A912" s="123"/>
      <c r="B912" s="123"/>
      <c r="C912" s="123"/>
      <c r="D912" s="123"/>
      <c r="E912" s="123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3"/>
      <c r="W912" s="123"/>
      <c r="X912" s="123"/>
      <c r="Y912" s="123"/>
      <c r="Z912" s="123"/>
    </row>
    <row r="913" spans="1:26" ht="12.75" customHeight="1">
      <c r="A913" s="123"/>
      <c r="B913" s="123"/>
      <c r="C913" s="123"/>
      <c r="D913" s="123"/>
      <c r="E913" s="123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/>
      <c r="W913" s="123"/>
      <c r="X913" s="123"/>
      <c r="Y913" s="123"/>
      <c r="Z913" s="123"/>
    </row>
    <row r="914" spans="1:26" ht="12.75" customHeight="1">
      <c r="A914" s="123"/>
      <c r="B914" s="123"/>
      <c r="C914" s="123"/>
      <c r="D914" s="123"/>
      <c r="E914" s="123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/>
      <c r="W914" s="123"/>
      <c r="X914" s="123"/>
      <c r="Y914" s="123"/>
      <c r="Z914" s="123"/>
    </row>
    <row r="915" spans="1:26" ht="12.75" customHeight="1">
      <c r="A915" s="123"/>
      <c r="B915" s="123"/>
      <c r="C915" s="123"/>
      <c r="D915" s="123"/>
      <c r="E915" s="123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/>
      <c r="W915" s="123"/>
      <c r="X915" s="123"/>
      <c r="Y915" s="123"/>
      <c r="Z915" s="123"/>
    </row>
    <row r="916" spans="1:26" ht="12.75" customHeight="1">
      <c r="A916" s="123"/>
      <c r="B916" s="123"/>
      <c r="C916" s="123"/>
      <c r="D916" s="123"/>
      <c r="E916" s="123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/>
      <c r="W916" s="123"/>
      <c r="X916" s="123"/>
      <c r="Y916" s="123"/>
      <c r="Z916" s="123"/>
    </row>
    <row r="917" spans="1:26" ht="12.75" customHeight="1">
      <c r="A917" s="123"/>
      <c r="B917" s="123"/>
      <c r="C917" s="123"/>
      <c r="D917" s="123"/>
      <c r="E917" s="123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/>
      <c r="W917" s="123"/>
      <c r="X917" s="123"/>
      <c r="Y917" s="123"/>
      <c r="Z917" s="123"/>
    </row>
    <row r="918" spans="1:26" ht="12.75" customHeight="1">
      <c r="A918" s="123"/>
      <c r="B918" s="123"/>
      <c r="C918" s="123"/>
      <c r="D918" s="123"/>
      <c r="E918" s="123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/>
      <c r="W918" s="123"/>
      <c r="X918" s="123"/>
      <c r="Y918" s="123"/>
      <c r="Z918" s="123"/>
    </row>
    <row r="919" spans="1:26" ht="12.75" customHeight="1">
      <c r="A919" s="123"/>
      <c r="B919" s="123"/>
      <c r="C919" s="123"/>
      <c r="D919" s="123"/>
      <c r="E919" s="123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/>
      <c r="W919" s="123"/>
      <c r="X919" s="123"/>
      <c r="Y919" s="123"/>
      <c r="Z919" s="123"/>
    </row>
    <row r="920" spans="1:26" ht="12.75" customHeight="1">
      <c r="A920" s="123"/>
      <c r="B920" s="123"/>
      <c r="C920" s="123"/>
      <c r="D920" s="123"/>
      <c r="E920" s="123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/>
      <c r="W920" s="123"/>
      <c r="X920" s="123"/>
      <c r="Y920" s="123"/>
      <c r="Z920" s="123"/>
    </row>
    <row r="921" spans="1:26" ht="12.75" customHeight="1">
      <c r="A921" s="123"/>
      <c r="B921" s="123"/>
      <c r="C921" s="123"/>
      <c r="D921" s="123"/>
      <c r="E921" s="123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/>
      <c r="W921" s="123"/>
      <c r="X921" s="123"/>
      <c r="Y921" s="123"/>
      <c r="Z921" s="123"/>
    </row>
    <row r="922" spans="1:26" ht="12.75" customHeight="1">
      <c r="A922" s="123"/>
      <c r="B922" s="123"/>
      <c r="C922" s="123"/>
      <c r="D922" s="123"/>
      <c r="E922" s="123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/>
      <c r="W922" s="123"/>
      <c r="X922" s="123"/>
      <c r="Y922" s="123"/>
      <c r="Z922" s="123"/>
    </row>
    <row r="923" spans="1:26" ht="12.75" customHeight="1">
      <c r="A923" s="123"/>
      <c r="B923" s="123"/>
      <c r="C923" s="123"/>
      <c r="D923" s="123"/>
      <c r="E923" s="123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/>
      <c r="W923" s="123"/>
      <c r="X923" s="123"/>
      <c r="Y923" s="123"/>
      <c r="Z923" s="123"/>
    </row>
    <row r="924" spans="1:26" ht="12.75" customHeight="1">
      <c r="A924" s="123"/>
      <c r="B924" s="123"/>
      <c r="C924" s="123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/>
      <c r="W924" s="123"/>
      <c r="X924" s="123"/>
      <c r="Y924" s="123"/>
      <c r="Z924" s="123"/>
    </row>
    <row r="925" spans="1:26" ht="12.75" customHeight="1">
      <c r="A925" s="123"/>
      <c r="B925" s="123"/>
      <c r="C925" s="123"/>
      <c r="D925" s="123"/>
      <c r="E925" s="123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/>
      <c r="W925" s="123"/>
      <c r="X925" s="123"/>
      <c r="Y925" s="123"/>
      <c r="Z925" s="123"/>
    </row>
    <row r="926" spans="1:26" ht="12.75" customHeight="1">
      <c r="A926" s="123"/>
      <c r="B926" s="123"/>
      <c r="C926" s="123"/>
      <c r="D926" s="123"/>
      <c r="E926" s="123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/>
      <c r="W926" s="123"/>
      <c r="X926" s="123"/>
      <c r="Y926" s="123"/>
      <c r="Z926" s="123"/>
    </row>
    <row r="927" spans="1:26" ht="12.75" customHeight="1">
      <c r="A927" s="123"/>
      <c r="B927" s="123"/>
      <c r="C927" s="123"/>
      <c r="D927" s="123"/>
      <c r="E927" s="123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3"/>
      <c r="W927" s="123"/>
      <c r="X927" s="123"/>
      <c r="Y927" s="123"/>
      <c r="Z927" s="123"/>
    </row>
    <row r="928" spans="1:26" ht="12.75" customHeight="1">
      <c r="A928" s="123"/>
      <c r="B928" s="123"/>
      <c r="C928" s="123"/>
      <c r="D928" s="123"/>
      <c r="E928" s="123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3"/>
      <c r="W928" s="123"/>
      <c r="X928" s="123"/>
      <c r="Y928" s="123"/>
      <c r="Z928" s="123"/>
    </row>
    <row r="929" spans="1:26" ht="12.75" customHeight="1">
      <c r="A929" s="123"/>
      <c r="B929" s="123"/>
      <c r="C929" s="123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3"/>
      <c r="W929" s="123"/>
      <c r="X929" s="123"/>
      <c r="Y929" s="123"/>
      <c r="Z929" s="123"/>
    </row>
    <row r="930" spans="1:26" ht="12.75" customHeight="1">
      <c r="A930" s="123"/>
      <c r="B930" s="123"/>
      <c r="C930" s="123"/>
      <c r="D930" s="123"/>
      <c r="E930" s="123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3"/>
      <c r="W930" s="123"/>
      <c r="X930" s="123"/>
      <c r="Y930" s="123"/>
      <c r="Z930" s="123"/>
    </row>
    <row r="931" spans="1:26" ht="12.75" customHeight="1">
      <c r="A931" s="123"/>
      <c r="B931" s="123"/>
      <c r="C931" s="123"/>
      <c r="D931" s="123"/>
      <c r="E931" s="123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3"/>
      <c r="W931" s="123"/>
      <c r="X931" s="123"/>
      <c r="Y931" s="123"/>
      <c r="Z931" s="123"/>
    </row>
    <row r="932" spans="1:26" ht="12.75" customHeight="1">
      <c r="A932" s="123"/>
      <c r="B932" s="123"/>
      <c r="C932" s="123"/>
      <c r="D932" s="123"/>
      <c r="E932" s="123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3"/>
      <c r="W932" s="123"/>
      <c r="X932" s="123"/>
      <c r="Y932" s="123"/>
      <c r="Z932" s="123"/>
    </row>
    <row r="933" spans="1:26" ht="12.75" customHeight="1">
      <c r="A933" s="123"/>
      <c r="B933" s="123"/>
      <c r="C933" s="123"/>
      <c r="D933" s="123"/>
      <c r="E933" s="123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3"/>
      <c r="W933" s="123"/>
      <c r="X933" s="123"/>
      <c r="Y933" s="123"/>
      <c r="Z933" s="123"/>
    </row>
    <row r="934" spans="1:26" ht="12.75" customHeight="1">
      <c r="A934" s="123"/>
      <c r="B934" s="123"/>
      <c r="C934" s="123"/>
      <c r="D934" s="123"/>
      <c r="E934" s="123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3"/>
      <c r="W934" s="123"/>
      <c r="X934" s="123"/>
      <c r="Y934" s="123"/>
      <c r="Z934" s="123"/>
    </row>
    <row r="935" spans="1:26" ht="12.75" customHeight="1">
      <c r="A935" s="123"/>
      <c r="B935" s="123"/>
      <c r="C935" s="123"/>
      <c r="D935" s="123"/>
      <c r="E935" s="123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3"/>
      <c r="W935" s="123"/>
      <c r="X935" s="123"/>
      <c r="Y935" s="123"/>
      <c r="Z935" s="123"/>
    </row>
    <row r="936" spans="1:26" ht="12.75" customHeight="1">
      <c r="A936" s="123"/>
      <c r="B936" s="123"/>
      <c r="C936" s="123"/>
      <c r="D936" s="123"/>
      <c r="E936" s="123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3"/>
      <c r="W936" s="123"/>
      <c r="X936" s="123"/>
      <c r="Y936" s="123"/>
      <c r="Z936" s="123"/>
    </row>
    <row r="937" spans="1:26" ht="12.75" customHeight="1">
      <c r="A937" s="123"/>
      <c r="B937" s="123"/>
      <c r="C937" s="123"/>
      <c r="D937" s="123"/>
      <c r="E937" s="123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  <c r="X937" s="123"/>
      <c r="Y937" s="123"/>
      <c r="Z937" s="123"/>
    </row>
    <row r="938" spans="1:26" ht="12.75" customHeight="1">
      <c r="A938" s="123"/>
      <c r="B938" s="123"/>
      <c r="C938" s="123"/>
      <c r="D938" s="123"/>
      <c r="E938" s="123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3"/>
      <c r="W938" s="123"/>
      <c r="X938" s="123"/>
      <c r="Y938" s="123"/>
      <c r="Z938" s="123"/>
    </row>
    <row r="939" spans="1:26" ht="12.75" customHeight="1">
      <c r="A939" s="123"/>
      <c r="B939" s="123"/>
      <c r="C939" s="123"/>
      <c r="D939" s="123"/>
      <c r="E939" s="123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3"/>
      <c r="W939" s="123"/>
      <c r="X939" s="123"/>
      <c r="Y939" s="123"/>
      <c r="Z939" s="123"/>
    </row>
    <row r="940" spans="1:26" ht="12.75" customHeight="1">
      <c r="A940" s="123"/>
      <c r="B940" s="123"/>
      <c r="C940" s="123"/>
      <c r="D940" s="123"/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  <c r="X940" s="123"/>
      <c r="Y940" s="123"/>
      <c r="Z940" s="123"/>
    </row>
    <row r="941" spans="1:26" ht="12.75" customHeight="1">
      <c r="A941" s="123"/>
      <c r="B941" s="123"/>
      <c r="C941" s="123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3"/>
      <c r="W941" s="123"/>
      <c r="X941" s="123"/>
      <c r="Y941" s="123"/>
      <c r="Z941" s="123"/>
    </row>
    <row r="942" spans="1:26" ht="12.75" customHeight="1">
      <c r="A942" s="123"/>
      <c r="B942" s="123"/>
      <c r="C942" s="123"/>
      <c r="D942" s="123"/>
      <c r="E942" s="123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  <c r="X942" s="123"/>
      <c r="Y942" s="123"/>
      <c r="Z942" s="123"/>
    </row>
    <row r="943" spans="1:26" ht="12.75" customHeight="1">
      <c r="A943" s="123"/>
      <c r="B943" s="123"/>
      <c r="C943" s="123"/>
      <c r="D943" s="123"/>
      <c r="E943" s="123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3"/>
      <c r="W943" s="123"/>
      <c r="X943" s="123"/>
      <c r="Y943" s="123"/>
      <c r="Z943" s="123"/>
    </row>
    <row r="944" spans="1:26" ht="12.75" customHeight="1">
      <c r="A944" s="123"/>
      <c r="B944" s="123"/>
      <c r="C944" s="123"/>
      <c r="D944" s="123"/>
      <c r="E944" s="123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3"/>
      <c r="W944" s="123"/>
      <c r="X944" s="123"/>
      <c r="Y944" s="123"/>
      <c r="Z944" s="123"/>
    </row>
    <row r="945" spans="1:26" ht="12.75" customHeight="1">
      <c r="A945" s="123"/>
      <c r="B945" s="123"/>
      <c r="C945" s="123"/>
      <c r="D945" s="123"/>
      <c r="E945" s="123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3"/>
      <c r="W945" s="123"/>
      <c r="X945" s="123"/>
      <c r="Y945" s="123"/>
      <c r="Z945" s="123"/>
    </row>
    <row r="946" spans="1:26" ht="12.75" customHeight="1">
      <c r="A946" s="123"/>
      <c r="B946" s="123"/>
      <c r="C946" s="123"/>
      <c r="D946" s="123"/>
      <c r="E946" s="123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  <c r="X946" s="123"/>
      <c r="Y946" s="123"/>
      <c r="Z946" s="123"/>
    </row>
    <row r="947" spans="1:26" ht="12.75" customHeight="1">
      <c r="A947" s="123"/>
      <c r="B947" s="123"/>
      <c r="C947" s="123"/>
      <c r="D947" s="123"/>
      <c r="E947" s="123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  <c r="X947" s="123"/>
      <c r="Y947" s="123"/>
      <c r="Z947" s="123"/>
    </row>
    <row r="948" spans="1:26" ht="12.75" customHeight="1">
      <c r="A948" s="123"/>
      <c r="B948" s="123"/>
      <c r="C948" s="123"/>
      <c r="D948" s="123"/>
      <c r="E948" s="123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</row>
    <row r="949" spans="1:26" ht="12.75" customHeight="1">
      <c r="A949" s="123"/>
      <c r="B949" s="123"/>
      <c r="C949" s="123"/>
      <c r="D949" s="123"/>
      <c r="E949" s="123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  <c r="X949" s="123"/>
      <c r="Y949" s="123"/>
      <c r="Z949" s="123"/>
    </row>
    <row r="950" spans="1:26" ht="12.75" customHeight="1">
      <c r="A950" s="123"/>
      <c r="B950" s="123"/>
      <c r="C950" s="123"/>
      <c r="D950" s="123"/>
      <c r="E950" s="123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3"/>
      <c r="W950" s="123"/>
      <c r="X950" s="123"/>
      <c r="Y950" s="123"/>
      <c r="Z950" s="123"/>
    </row>
    <row r="951" spans="1:26" ht="12.75" customHeight="1">
      <c r="A951" s="123"/>
      <c r="B951" s="123"/>
      <c r="C951" s="123"/>
      <c r="D951" s="123"/>
      <c r="E951" s="123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  <c r="Z951" s="123"/>
    </row>
    <row r="952" spans="1:26" ht="12.75" customHeight="1">
      <c r="A952" s="123"/>
      <c r="B952" s="123"/>
      <c r="C952" s="123"/>
      <c r="D952" s="123"/>
      <c r="E952" s="123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3"/>
      <c r="W952" s="123"/>
      <c r="X952" s="123"/>
      <c r="Y952" s="123"/>
      <c r="Z952" s="123"/>
    </row>
    <row r="953" spans="1:26" ht="12.75" customHeight="1">
      <c r="A953" s="123"/>
      <c r="B953" s="123"/>
      <c r="C953" s="123"/>
      <c r="D953" s="123"/>
      <c r="E953" s="123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  <c r="X953" s="123"/>
      <c r="Y953" s="123"/>
      <c r="Z953" s="123"/>
    </row>
    <row r="954" spans="1:26" ht="12.75" customHeight="1">
      <c r="A954" s="123"/>
      <c r="B954" s="123"/>
      <c r="C954" s="123"/>
      <c r="D954" s="123"/>
      <c r="E954" s="123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3"/>
      <c r="W954" s="123"/>
      <c r="X954" s="123"/>
      <c r="Y954" s="123"/>
      <c r="Z954" s="123"/>
    </row>
    <row r="955" spans="1:26" ht="12.75" customHeight="1">
      <c r="A955" s="123"/>
      <c r="B955" s="123"/>
      <c r="C955" s="123"/>
      <c r="D955" s="123"/>
      <c r="E955" s="123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3"/>
      <c r="W955" s="123"/>
      <c r="X955" s="123"/>
      <c r="Y955" s="123"/>
      <c r="Z955" s="123"/>
    </row>
    <row r="956" spans="1:26" ht="12.75" customHeight="1">
      <c r="A956" s="123"/>
      <c r="B956" s="123"/>
      <c r="C956" s="123"/>
      <c r="D956" s="123"/>
      <c r="E956" s="123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  <c r="X956" s="123"/>
      <c r="Y956" s="123"/>
      <c r="Z956" s="123"/>
    </row>
    <row r="957" spans="1:26" ht="12.75" customHeight="1">
      <c r="A957" s="123"/>
      <c r="B957" s="123"/>
      <c r="C957" s="123"/>
      <c r="D957" s="123"/>
      <c r="E957" s="123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3"/>
      <c r="W957" s="123"/>
      <c r="X957" s="123"/>
      <c r="Y957" s="123"/>
      <c r="Z957" s="123"/>
    </row>
    <row r="958" spans="1:26" ht="12.75" customHeight="1">
      <c r="A958" s="123"/>
      <c r="B958" s="123"/>
      <c r="C958" s="123"/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  <c r="X958" s="123"/>
      <c r="Y958" s="123"/>
      <c r="Z958" s="123"/>
    </row>
    <row r="959" spans="1:26" ht="12.75" customHeight="1">
      <c r="A959" s="123"/>
      <c r="B959" s="123"/>
      <c r="C959" s="123"/>
      <c r="D959" s="123"/>
      <c r="E959" s="123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3"/>
      <c r="W959" s="123"/>
      <c r="X959" s="123"/>
      <c r="Y959" s="123"/>
      <c r="Z959" s="123"/>
    </row>
    <row r="960" spans="1:26" ht="12.75" customHeight="1">
      <c r="A960" s="123"/>
      <c r="B960" s="123"/>
      <c r="C960" s="123"/>
      <c r="D960" s="123"/>
      <c r="E960" s="123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  <c r="X960" s="123"/>
      <c r="Y960" s="123"/>
      <c r="Z960" s="123"/>
    </row>
    <row r="961" spans="1:26" ht="12.75" customHeight="1">
      <c r="A961" s="123"/>
      <c r="B961" s="123"/>
      <c r="C961" s="123"/>
      <c r="D961" s="123"/>
      <c r="E961" s="123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3"/>
      <c r="W961" s="123"/>
      <c r="X961" s="123"/>
      <c r="Y961" s="123"/>
      <c r="Z961" s="123"/>
    </row>
    <row r="962" spans="1:26" ht="12.75" customHeight="1">
      <c r="A962" s="123"/>
      <c r="B962" s="123"/>
      <c r="C962" s="123"/>
      <c r="D962" s="123"/>
      <c r="E962" s="123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3"/>
      <c r="W962" s="123"/>
      <c r="X962" s="123"/>
      <c r="Y962" s="123"/>
      <c r="Z962" s="123"/>
    </row>
    <row r="963" spans="1:26" ht="12.75" customHeight="1">
      <c r="A963" s="123"/>
      <c r="B963" s="123"/>
      <c r="C963" s="123"/>
      <c r="D963" s="123"/>
      <c r="E963" s="123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  <c r="X963" s="123"/>
      <c r="Y963" s="123"/>
      <c r="Z963" s="123"/>
    </row>
    <row r="964" spans="1:26" ht="12.75" customHeight="1">
      <c r="A964" s="123"/>
      <c r="B964" s="123"/>
      <c r="C964" s="123"/>
      <c r="D964" s="123"/>
      <c r="E964" s="123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  <c r="Y964" s="123"/>
      <c r="Z964" s="123"/>
    </row>
    <row r="965" spans="1:26" ht="12.75" customHeight="1">
      <c r="A965" s="123"/>
      <c r="B965" s="123"/>
      <c r="C965" s="123"/>
      <c r="D965" s="123"/>
      <c r="E965" s="123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/>
      <c r="W965" s="123"/>
      <c r="X965" s="123"/>
      <c r="Y965" s="123"/>
      <c r="Z965" s="123"/>
    </row>
    <row r="966" spans="1:26" ht="12.75" customHeight="1">
      <c r="A966" s="123"/>
      <c r="B966" s="123"/>
      <c r="C966" s="123"/>
      <c r="D966" s="123"/>
      <c r="E966" s="123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/>
      <c r="W966" s="123"/>
      <c r="X966" s="123"/>
      <c r="Y966" s="123"/>
      <c r="Z966" s="123"/>
    </row>
    <row r="967" spans="1:26" ht="12.75" customHeight="1">
      <c r="A967" s="123"/>
      <c r="B967" s="123"/>
      <c r="C967" s="123"/>
      <c r="D967" s="123"/>
      <c r="E967" s="123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3"/>
      <c r="W967" s="123"/>
      <c r="X967" s="123"/>
      <c r="Y967" s="123"/>
      <c r="Z967" s="123"/>
    </row>
    <row r="968" spans="1:26" ht="12.75" customHeight="1">
      <c r="A968" s="123"/>
      <c r="B968" s="123"/>
      <c r="C968" s="123"/>
      <c r="D968" s="123"/>
      <c r="E968" s="123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  <c r="X968" s="123"/>
      <c r="Y968" s="123"/>
      <c r="Z968" s="123"/>
    </row>
    <row r="969" spans="1:26" ht="12.75" customHeight="1">
      <c r="A969" s="123"/>
      <c r="B969" s="123"/>
      <c r="C969" s="123"/>
      <c r="D969" s="123"/>
      <c r="E969" s="123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3"/>
      <c r="W969" s="123"/>
      <c r="X969" s="123"/>
      <c r="Y969" s="123"/>
      <c r="Z969" s="123"/>
    </row>
    <row r="970" spans="1:26" ht="12.75" customHeight="1">
      <c r="A970" s="123"/>
      <c r="B970" s="123"/>
      <c r="C970" s="123"/>
      <c r="D970" s="123"/>
      <c r="E970" s="123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3"/>
      <c r="W970" s="123"/>
      <c r="X970" s="123"/>
      <c r="Y970" s="123"/>
      <c r="Z970" s="123"/>
    </row>
    <row r="971" spans="1:26" ht="12.75" customHeight="1">
      <c r="A971" s="123"/>
      <c r="B971" s="123"/>
      <c r="C971" s="123"/>
      <c r="D971" s="123"/>
      <c r="E971" s="123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3"/>
      <c r="W971" s="123"/>
      <c r="X971" s="123"/>
      <c r="Y971" s="123"/>
      <c r="Z971" s="123"/>
    </row>
    <row r="972" spans="1:26" ht="12.75" customHeight="1">
      <c r="A972" s="123"/>
      <c r="B972" s="123"/>
      <c r="C972" s="123"/>
      <c r="D972" s="123"/>
      <c r="E972" s="123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3"/>
      <c r="W972" s="123"/>
      <c r="X972" s="123"/>
      <c r="Y972" s="123"/>
      <c r="Z972" s="123"/>
    </row>
    <row r="973" spans="1:26" ht="12.75" customHeight="1">
      <c r="A973" s="123"/>
      <c r="B973" s="123"/>
      <c r="C973" s="123"/>
      <c r="D973" s="123"/>
      <c r="E973" s="123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3"/>
      <c r="W973" s="123"/>
      <c r="X973" s="123"/>
      <c r="Y973" s="123"/>
      <c r="Z973" s="123"/>
    </row>
    <row r="974" spans="1:26" ht="12.75" customHeight="1">
      <c r="A974" s="123"/>
      <c r="B974" s="123"/>
      <c r="C974" s="123"/>
      <c r="D974" s="123"/>
      <c r="E974" s="123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3"/>
      <c r="W974" s="123"/>
      <c r="X974" s="123"/>
      <c r="Y974" s="123"/>
      <c r="Z974" s="123"/>
    </row>
    <row r="975" spans="1:26" ht="12.75" customHeight="1">
      <c r="A975" s="123"/>
      <c r="B975" s="123"/>
      <c r="C975" s="123"/>
      <c r="D975" s="123"/>
      <c r="E975" s="123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3"/>
      <c r="W975" s="123"/>
      <c r="X975" s="123"/>
      <c r="Y975" s="123"/>
      <c r="Z975" s="123"/>
    </row>
    <row r="976" spans="1:26" ht="12.75" customHeight="1">
      <c r="A976" s="123"/>
      <c r="B976" s="123"/>
      <c r="C976" s="123"/>
      <c r="D976" s="123"/>
      <c r="E976" s="123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  <c r="S976" s="123"/>
      <c r="T976" s="123"/>
      <c r="U976" s="123"/>
      <c r="V976" s="123"/>
      <c r="W976" s="123"/>
      <c r="X976" s="123"/>
      <c r="Y976" s="123"/>
      <c r="Z976" s="123"/>
    </row>
    <row r="977" spans="1:26" ht="12.75" customHeight="1">
      <c r="A977" s="123"/>
      <c r="B977" s="123"/>
      <c r="C977" s="123"/>
      <c r="D977" s="123"/>
      <c r="E977" s="123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3"/>
      <c r="W977" s="123"/>
      <c r="X977" s="123"/>
      <c r="Y977" s="123"/>
      <c r="Z977" s="123"/>
    </row>
    <row r="978" spans="1:26" ht="12.75" customHeight="1">
      <c r="A978" s="123"/>
      <c r="B978" s="123"/>
      <c r="C978" s="123"/>
      <c r="D978" s="123"/>
      <c r="E978" s="123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  <c r="S978" s="123"/>
      <c r="T978" s="123"/>
      <c r="U978" s="123"/>
      <c r="V978" s="123"/>
      <c r="W978" s="123"/>
      <c r="X978" s="123"/>
      <c r="Y978" s="123"/>
      <c r="Z978" s="123"/>
    </row>
    <row r="979" spans="1:26" ht="12.75" customHeight="1">
      <c r="A979" s="123"/>
      <c r="B979" s="123"/>
      <c r="C979" s="123"/>
      <c r="D979" s="123"/>
      <c r="E979" s="123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  <c r="Y979" s="123"/>
      <c r="Z979" s="123"/>
    </row>
    <row r="980" spans="1:26" ht="12.75" customHeight="1">
      <c r="A980" s="123"/>
      <c r="B980" s="123"/>
      <c r="C980" s="123"/>
      <c r="D980" s="123"/>
      <c r="E980" s="123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  <c r="X980" s="123"/>
      <c r="Y980" s="123"/>
      <c r="Z980" s="123"/>
    </row>
    <row r="981" spans="1:26" ht="12.75" customHeight="1">
      <c r="A981" s="123"/>
      <c r="B981" s="123"/>
      <c r="C981" s="123"/>
      <c r="D981" s="123"/>
      <c r="E981" s="123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3"/>
      <c r="W981" s="123"/>
      <c r="X981" s="123"/>
      <c r="Y981" s="123"/>
      <c r="Z981" s="123"/>
    </row>
    <row r="982" spans="1:26" ht="12.75" customHeight="1">
      <c r="A982" s="123"/>
      <c r="B982" s="123"/>
      <c r="C982" s="123"/>
      <c r="D982" s="123"/>
      <c r="E982" s="123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3"/>
      <c r="W982" s="123"/>
      <c r="X982" s="123"/>
      <c r="Y982" s="123"/>
      <c r="Z982" s="123"/>
    </row>
    <row r="983" spans="1:26" ht="12.75" customHeight="1">
      <c r="A983" s="123"/>
      <c r="B983" s="123"/>
      <c r="C983" s="123"/>
      <c r="D983" s="123"/>
      <c r="E983" s="123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3"/>
      <c r="W983" s="123"/>
      <c r="X983" s="123"/>
      <c r="Y983" s="123"/>
      <c r="Z983" s="123"/>
    </row>
    <row r="984" spans="1:26" ht="12.75" customHeight="1">
      <c r="A984" s="123"/>
      <c r="B984" s="123"/>
      <c r="C984" s="123"/>
      <c r="D984" s="123"/>
      <c r="E984" s="123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/>
      <c r="W984" s="123"/>
      <c r="X984" s="123"/>
      <c r="Y984" s="123"/>
      <c r="Z984" s="123"/>
    </row>
    <row r="985" spans="1:26" ht="12.75" customHeight="1">
      <c r="A985" s="123"/>
      <c r="B985" s="123"/>
      <c r="C985" s="123"/>
      <c r="D985" s="123"/>
      <c r="E985" s="123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/>
      <c r="W985" s="123"/>
      <c r="X985" s="123"/>
      <c r="Y985" s="123"/>
      <c r="Z985" s="123"/>
    </row>
    <row r="986" spans="1:26" ht="12.75" customHeight="1">
      <c r="A986" s="123"/>
      <c r="B986" s="123"/>
      <c r="C986" s="123"/>
      <c r="D986" s="123"/>
      <c r="E986" s="123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  <c r="S986" s="123"/>
      <c r="T986" s="123"/>
      <c r="U986" s="123"/>
      <c r="V986" s="123"/>
      <c r="W986" s="123"/>
      <c r="X986" s="123"/>
      <c r="Y986" s="123"/>
      <c r="Z986" s="123"/>
    </row>
    <row r="987" spans="1:26" ht="12.75" customHeight="1">
      <c r="A987" s="123"/>
      <c r="B987" s="123"/>
      <c r="C987" s="123"/>
      <c r="D987" s="123"/>
      <c r="E987" s="123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  <c r="S987" s="123"/>
      <c r="T987" s="123"/>
      <c r="U987" s="123"/>
      <c r="V987" s="123"/>
      <c r="W987" s="123"/>
      <c r="X987" s="123"/>
      <c r="Y987" s="123"/>
      <c r="Z987" s="123"/>
    </row>
    <row r="988" spans="1:26" ht="12.75" customHeight="1">
      <c r="A988" s="123"/>
      <c r="B988" s="123"/>
      <c r="C988" s="123"/>
      <c r="D988" s="123"/>
      <c r="E988" s="123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  <c r="T988" s="123"/>
      <c r="U988" s="123"/>
      <c r="V988" s="123"/>
      <c r="W988" s="123"/>
      <c r="X988" s="123"/>
      <c r="Y988" s="123"/>
      <c r="Z988" s="123"/>
    </row>
    <row r="989" spans="1:26" ht="12.75" customHeight="1">
      <c r="A989" s="123"/>
      <c r="B989" s="123"/>
      <c r="C989" s="123"/>
      <c r="D989" s="123"/>
      <c r="E989" s="123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  <c r="S989" s="123"/>
      <c r="T989" s="123"/>
      <c r="U989" s="123"/>
      <c r="V989" s="123"/>
      <c r="W989" s="123"/>
      <c r="X989" s="123"/>
      <c r="Y989" s="123"/>
      <c r="Z989" s="123"/>
    </row>
    <row r="990" spans="1:26" ht="12.75" customHeight="1">
      <c r="A990" s="123"/>
      <c r="B990" s="123"/>
      <c r="C990" s="123"/>
      <c r="D990" s="123"/>
      <c r="E990" s="123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  <c r="S990" s="123"/>
      <c r="T990" s="123"/>
      <c r="U990" s="123"/>
      <c r="V990" s="123"/>
      <c r="W990" s="123"/>
      <c r="X990" s="123"/>
      <c r="Y990" s="123"/>
      <c r="Z990" s="123"/>
    </row>
    <row r="991" spans="1:26" ht="12.75" customHeight="1">
      <c r="A991" s="123"/>
      <c r="B991" s="123"/>
      <c r="C991" s="123"/>
      <c r="D991" s="123"/>
      <c r="E991" s="123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123"/>
      <c r="S991" s="123"/>
      <c r="T991" s="123"/>
      <c r="U991" s="123"/>
      <c r="V991" s="123"/>
      <c r="W991" s="123"/>
      <c r="X991" s="123"/>
      <c r="Y991" s="123"/>
      <c r="Z991" s="123"/>
    </row>
    <row r="992" spans="1:26" ht="12.75" customHeight="1">
      <c r="A992" s="123"/>
      <c r="B992" s="123"/>
      <c r="C992" s="123"/>
      <c r="D992" s="123"/>
      <c r="E992" s="123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123"/>
      <c r="S992" s="123"/>
      <c r="T992" s="123"/>
      <c r="U992" s="123"/>
      <c r="V992" s="123"/>
      <c r="W992" s="123"/>
      <c r="X992" s="123"/>
      <c r="Y992" s="123"/>
      <c r="Z992" s="123"/>
    </row>
    <row r="993" spans="1:26" ht="12.75" customHeight="1">
      <c r="A993" s="123"/>
      <c r="B993" s="123"/>
      <c r="C993" s="123"/>
      <c r="D993" s="123"/>
      <c r="E993" s="123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123"/>
      <c r="S993" s="123"/>
      <c r="T993" s="123"/>
      <c r="U993" s="123"/>
      <c r="V993" s="123"/>
      <c r="W993" s="123"/>
      <c r="X993" s="123"/>
      <c r="Y993" s="123"/>
      <c r="Z993" s="123"/>
    </row>
    <row r="994" spans="1:26" ht="12.75" customHeight="1">
      <c r="A994" s="123"/>
      <c r="B994" s="123"/>
      <c r="C994" s="123"/>
      <c r="D994" s="123"/>
      <c r="E994" s="123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123"/>
      <c r="S994" s="123"/>
      <c r="T994" s="123"/>
      <c r="U994" s="123"/>
      <c r="V994" s="123"/>
      <c r="W994" s="123"/>
      <c r="X994" s="123"/>
      <c r="Y994" s="123"/>
      <c r="Z994" s="123"/>
    </row>
    <row r="995" spans="1:26" ht="12.75" customHeight="1">
      <c r="A995" s="123"/>
      <c r="B995" s="123"/>
      <c r="C995" s="123"/>
      <c r="D995" s="123"/>
      <c r="E995" s="123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123"/>
      <c r="S995" s="123"/>
      <c r="T995" s="123"/>
      <c r="U995" s="123"/>
      <c r="V995" s="123"/>
      <c r="W995" s="123"/>
      <c r="X995" s="123"/>
      <c r="Y995" s="123"/>
      <c r="Z995" s="123"/>
    </row>
    <row r="996" spans="1:26" ht="12.75" customHeight="1">
      <c r="A996" s="123"/>
      <c r="B996" s="123"/>
      <c r="C996" s="123"/>
      <c r="D996" s="123"/>
      <c r="E996" s="123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  <c r="S996" s="123"/>
      <c r="T996" s="123"/>
      <c r="U996" s="123"/>
      <c r="V996" s="123"/>
      <c r="W996" s="123"/>
      <c r="X996" s="123"/>
      <c r="Y996" s="123"/>
      <c r="Z996" s="123"/>
    </row>
    <row r="997" spans="1:26" ht="12.75" customHeight="1">
      <c r="A997" s="123"/>
      <c r="B997" s="123"/>
      <c r="C997" s="123"/>
      <c r="D997" s="123"/>
      <c r="E997" s="123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3"/>
      <c r="Q997" s="123"/>
      <c r="R997" s="123"/>
      <c r="S997" s="123"/>
      <c r="T997" s="123"/>
      <c r="U997" s="123"/>
      <c r="V997" s="123"/>
      <c r="W997" s="123"/>
      <c r="X997" s="123"/>
      <c r="Y997" s="123"/>
      <c r="Z997" s="123"/>
    </row>
    <row r="998" spans="1:26" ht="12.75" customHeight="1">
      <c r="A998" s="123"/>
      <c r="B998" s="123"/>
      <c r="C998" s="123"/>
      <c r="D998" s="123"/>
      <c r="E998" s="123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3"/>
      <c r="Q998" s="123"/>
      <c r="R998" s="123"/>
      <c r="S998" s="123"/>
      <c r="T998" s="123"/>
      <c r="U998" s="123"/>
      <c r="V998" s="123"/>
      <c r="W998" s="123"/>
      <c r="X998" s="123"/>
      <c r="Y998" s="123"/>
      <c r="Z998" s="123"/>
    </row>
    <row r="999" spans="1:26" ht="12.75" customHeight="1">
      <c r="A999" s="123"/>
      <c r="B999" s="123"/>
      <c r="C999" s="123"/>
      <c r="D999" s="123"/>
      <c r="E999" s="123"/>
      <c r="F999" s="123"/>
      <c r="G999" s="123"/>
      <c r="H999" s="123"/>
      <c r="I999" s="123"/>
      <c r="J999" s="123"/>
      <c r="K999" s="123"/>
      <c r="L999" s="123"/>
      <c r="M999" s="123"/>
      <c r="N999" s="123"/>
      <c r="O999" s="123"/>
      <c r="P999" s="123"/>
      <c r="Q999" s="123"/>
      <c r="R999" s="123"/>
      <c r="S999" s="123"/>
      <c r="T999" s="123"/>
      <c r="U999" s="123"/>
      <c r="V999" s="123"/>
      <c r="W999" s="123"/>
      <c r="X999" s="123"/>
      <c r="Y999" s="123"/>
      <c r="Z999" s="123"/>
    </row>
    <row r="1000" spans="1:26" ht="12.75" customHeight="1">
      <c r="A1000" s="123"/>
      <c r="B1000" s="123"/>
      <c r="C1000" s="123"/>
      <c r="D1000" s="123"/>
      <c r="E1000" s="123"/>
      <c r="F1000" s="123"/>
      <c r="G1000" s="123"/>
      <c r="H1000" s="123"/>
      <c r="I1000" s="123"/>
      <c r="J1000" s="123"/>
      <c r="K1000" s="123"/>
      <c r="L1000" s="123"/>
      <c r="M1000" s="123"/>
      <c r="N1000" s="123"/>
      <c r="O1000" s="123"/>
      <c r="P1000" s="123"/>
      <c r="Q1000" s="123"/>
      <c r="R1000" s="123"/>
      <c r="S1000" s="123"/>
      <c r="T1000" s="123"/>
      <c r="U1000" s="123"/>
      <c r="V1000" s="123"/>
      <c r="W1000" s="123"/>
      <c r="X1000" s="123"/>
      <c r="Y1000" s="123"/>
      <c r="Z1000" s="123"/>
    </row>
  </sheetData>
  <pageMargins left="0.46" right="0.41" top="0.6" bottom="0.74803149606299213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P100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ColWidth="14.42578125" defaultRowHeight="15" customHeight="1"/>
  <cols>
    <col min="1" max="1" width="3.5703125" customWidth="1"/>
    <col min="2" max="2" width="15.140625" customWidth="1"/>
    <col min="3" max="3" width="33.5703125" customWidth="1"/>
    <col min="4" max="4" width="16.28515625" customWidth="1"/>
    <col min="5" max="5" width="18.140625" customWidth="1"/>
    <col min="6" max="6" width="16.140625" customWidth="1"/>
    <col min="7" max="8" width="16.42578125" customWidth="1"/>
    <col min="9" max="9" width="15.85546875" customWidth="1"/>
    <col min="10" max="10" width="16.5703125" customWidth="1"/>
    <col min="11" max="11" width="18.5703125" customWidth="1"/>
    <col min="12" max="12" width="18.7109375" customWidth="1"/>
    <col min="13" max="13" width="16.42578125" customWidth="1"/>
    <col min="14" max="14" width="17.5703125" customWidth="1"/>
    <col min="15" max="16" width="16.28515625" customWidth="1"/>
    <col min="17" max="26" width="11.42578125" customWidth="1"/>
  </cols>
  <sheetData>
    <row r="1" spans="1:16" ht="20.25">
      <c r="A1" s="133" t="s">
        <v>172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5.75">
      <c r="A2" s="135" t="s">
        <v>195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5.75">
      <c r="A3" s="135" t="s">
        <v>196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6"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5.75">
      <c r="B6" s="136" t="s">
        <v>197</v>
      </c>
      <c r="C6" s="135" t="str">
        <f>'Egresos Ejercidos Reales'!C6</f>
        <v>UNIDAD DE ANALISIS E INTELIGENCIA U.D.A. I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5.75">
      <c r="B8" s="137" t="s">
        <v>198</v>
      </c>
      <c r="C8" s="138" t="s">
        <v>199</v>
      </c>
      <c r="D8" s="139" t="s">
        <v>6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12</v>
      </c>
      <c r="K8" s="139" t="s">
        <v>13</v>
      </c>
      <c r="L8" s="139" t="s">
        <v>200</v>
      </c>
      <c r="M8" s="139" t="s">
        <v>15</v>
      </c>
      <c r="N8" s="139" t="s">
        <v>16</v>
      </c>
      <c r="O8" s="139" t="s">
        <v>17</v>
      </c>
      <c r="P8" s="139" t="s">
        <v>18</v>
      </c>
    </row>
    <row r="9" spans="1:16" ht="15.75">
      <c r="B9" s="226" t="s">
        <v>201</v>
      </c>
      <c r="C9" s="168"/>
      <c r="D9" s="140">
        <f t="shared" ref="D9:P9" si="0">SUM(D10:D14)</f>
        <v>100</v>
      </c>
      <c r="E9" s="140">
        <f t="shared" si="0"/>
        <v>0</v>
      </c>
      <c r="F9" s="140">
        <f t="shared" si="0"/>
        <v>0</v>
      </c>
      <c r="G9" s="140">
        <f t="shared" si="0"/>
        <v>0</v>
      </c>
      <c r="H9" s="140">
        <f t="shared" si="0"/>
        <v>0</v>
      </c>
      <c r="I9" s="140">
        <f t="shared" si="0"/>
        <v>0</v>
      </c>
      <c r="J9" s="140">
        <f t="shared" si="0"/>
        <v>0</v>
      </c>
      <c r="K9" s="140">
        <f t="shared" si="0"/>
        <v>0</v>
      </c>
      <c r="L9" s="140">
        <f t="shared" si="0"/>
        <v>0</v>
      </c>
      <c r="M9" s="140">
        <f t="shared" si="0"/>
        <v>0</v>
      </c>
      <c r="N9" s="140">
        <f t="shared" si="0"/>
        <v>0</v>
      </c>
      <c r="O9" s="140">
        <f t="shared" si="0"/>
        <v>0</v>
      </c>
      <c r="P9" s="140">
        <f t="shared" si="0"/>
        <v>100</v>
      </c>
    </row>
    <row r="10" spans="1:16" ht="30.75">
      <c r="B10" s="141">
        <v>1100</v>
      </c>
      <c r="C10" s="142" t="s">
        <v>202</v>
      </c>
      <c r="D10" s="143">
        <v>100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>
        <f t="shared" ref="P10:P15" si="1">SUM(D10:O10)</f>
        <v>100</v>
      </c>
    </row>
    <row r="11" spans="1:16" ht="30.75">
      <c r="B11" s="141">
        <v>1200</v>
      </c>
      <c r="C11" s="142" t="s">
        <v>203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4">
        <f t="shared" si="1"/>
        <v>0</v>
      </c>
    </row>
    <row r="12" spans="1:16" ht="30.75">
      <c r="B12" s="141">
        <v>1300</v>
      </c>
      <c r="C12" s="142" t="s">
        <v>204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>
        <f t="shared" si="1"/>
        <v>0</v>
      </c>
    </row>
    <row r="13" spans="1:16" ht="15.75">
      <c r="B13" s="141">
        <v>1400</v>
      </c>
      <c r="C13" s="145" t="s">
        <v>205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>
        <f t="shared" si="1"/>
        <v>0</v>
      </c>
    </row>
    <row r="14" spans="1:16" ht="30.75">
      <c r="B14" s="141">
        <v>1500</v>
      </c>
      <c r="C14" s="142" t="s">
        <v>206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4">
        <f t="shared" si="1"/>
        <v>0</v>
      </c>
    </row>
    <row r="15" spans="1:16" ht="15.75">
      <c r="B15" s="146"/>
      <c r="C15" s="147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4">
        <f t="shared" si="1"/>
        <v>0</v>
      </c>
    </row>
    <row r="16" spans="1:16" ht="15.75">
      <c r="B16" s="226" t="s">
        <v>207</v>
      </c>
      <c r="C16" s="168"/>
      <c r="D16" s="148">
        <f t="shared" ref="D16:P16" si="2">SUM(D17:D24)</f>
        <v>0</v>
      </c>
      <c r="E16" s="148">
        <f t="shared" si="2"/>
        <v>0</v>
      </c>
      <c r="F16" s="148">
        <f t="shared" si="2"/>
        <v>0</v>
      </c>
      <c r="G16" s="148">
        <f t="shared" si="2"/>
        <v>0</v>
      </c>
      <c r="H16" s="148">
        <f t="shared" si="2"/>
        <v>0</v>
      </c>
      <c r="I16" s="148">
        <f t="shared" si="2"/>
        <v>0</v>
      </c>
      <c r="J16" s="148">
        <f t="shared" si="2"/>
        <v>0</v>
      </c>
      <c r="K16" s="148">
        <f t="shared" si="2"/>
        <v>0</v>
      </c>
      <c r="L16" s="148">
        <f t="shared" si="2"/>
        <v>0</v>
      </c>
      <c r="M16" s="148">
        <f t="shared" si="2"/>
        <v>0</v>
      </c>
      <c r="N16" s="148">
        <f t="shared" si="2"/>
        <v>0</v>
      </c>
      <c r="O16" s="148">
        <f t="shared" si="2"/>
        <v>0</v>
      </c>
      <c r="P16" s="148">
        <f t="shared" si="2"/>
        <v>0</v>
      </c>
    </row>
    <row r="17" spans="2:16" ht="45.75">
      <c r="B17" s="141">
        <v>2100</v>
      </c>
      <c r="C17" s="149" t="s">
        <v>208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4">
        <f t="shared" ref="P17:P25" si="3">SUM(D17:O17)</f>
        <v>0</v>
      </c>
    </row>
    <row r="18" spans="2:16" ht="15.75">
      <c r="B18" s="141">
        <v>2200</v>
      </c>
      <c r="C18" s="145" t="s">
        <v>209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>
        <f t="shared" si="3"/>
        <v>0</v>
      </c>
    </row>
    <row r="19" spans="2:16" ht="30.75">
      <c r="B19" s="146">
        <v>2400</v>
      </c>
      <c r="C19" s="147" t="s">
        <v>210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4">
        <f t="shared" si="3"/>
        <v>0</v>
      </c>
    </row>
    <row r="20" spans="2:16" ht="30.75">
      <c r="B20" s="146">
        <v>2500</v>
      </c>
      <c r="C20" s="147" t="s">
        <v>211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>
        <f t="shared" si="3"/>
        <v>0</v>
      </c>
    </row>
    <row r="21" spans="2:16" ht="15.75" customHeight="1">
      <c r="B21" s="146">
        <v>2600</v>
      </c>
      <c r="C21" s="147" t="s">
        <v>212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4">
        <f t="shared" si="3"/>
        <v>0</v>
      </c>
    </row>
    <row r="22" spans="2:16" ht="15.75" customHeight="1">
      <c r="B22" s="146">
        <v>2700</v>
      </c>
      <c r="C22" s="147" t="s">
        <v>213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4">
        <f t="shared" si="3"/>
        <v>0</v>
      </c>
    </row>
    <row r="23" spans="2:16" ht="15.75" hidden="1" customHeight="1">
      <c r="B23" s="146">
        <v>2800</v>
      </c>
      <c r="C23" s="147" t="s">
        <v>214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4">
        <f t="shared" si="3"/>
        <v>0</v>
      </c>
    </row>
    <row r="24" spans="2:16" ht="15.75" customHeight="1">
      <c r="B24" s="146">
        <v>2900</v>
      </c>
      <c r="C24" s="149" t="s">
        <v>215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4">
        <f t="shared" si="3"/>
        <v>0</v>
      </c>
    </row>
    <row r="25" spans="2:16" ht="15.75" customHeight="1">
      <c r="B25" s="150"/>
      <c r="C25" s="145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4">
        <f t="shared" si="3"/>
        <v>0</v>
      </c>
    </row>
    <row r="26" spans="2:16" ht="15.75" customHeight="1">
      <c r="B26" s="226" t="s">
        <v>216</v>
      </c>
      <c r="C26" s="168"/>
      <c r="D26" s="148">
        <f t="shared" ref="D26:P26" si="4">SUM(D27:D35)</f>
        <v>0</v>
      </c>
      <c r="E26" s="148">
        <f t="shared" si="4"/>
        <v>0</v>
      </c>
      <c r="F26" s="148">
        <f t="shared" si="4"/>
        <v>0</v>
      </c>
      <c r="G26" s="148">
        <f t="shared" si="4"/>
        <v>0</v>
      </c>
      <c r="H26" s="148">
        <f t="shared" si="4"/>
        <v>0</v>
      </c>
      <c r="I26" s="148">
        <f t="shared" si="4"/>
        <v>0</v>
      </c>
      <c r="J26" s="148">
        <f t="shared" si="4"/>
        <v>0</v>
      </c>
      <c r="K26" s="148">
        <f t="shared" si="4"/>
        <v>0</v>
      </c>
      <c r="L26" s="148">
        <f t="shared" si="4"/>
        <v>0</v>
      </c>
      <c r="M26" s="148">
        <f t="shared" si="4"/>
        <v>0</v>
      </c>
      <c r="N26" s="148">
        <f t="shared" si="4"/>
        <v>0</v>
      </c>
      <c r="O26" s="148">
        <f t="shared" si="4"/>
        <v>0</v>
      </c>
      <c r="P26" s="148">
        <f t="shared" si="4"/>
        <v>0</v>
      </c>
    </row>
    <row r="27" spans="2:16" ht="15.75" customHeight="1">
      <c r="B27" s="146">
        <v>3100</v>
      </c>
      <c r="C27" s="151" t="s">
        <v>217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4">
        <f t="shared" ref="P27:P47" si="5">SUM(D27:O27)</f>
        <v>0</v>
      </c>
    </row>
    <row r="28" spans="2:16" ht="15.75" customHeight="1">
      <c r="B28" s="146">
        <v>3200</v>
      </c>
      <c r="C28" s="152" t="s">
        <v>218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4">
        <f t="shared" si="5"/>
        <v>0</v>
      </c>
    </row>
    <row r="29" spans="2:16" ht="15.75" customHeight="1">
      <c r="B29" s="146">
        <v>3300</v>
      </c>
      <c r="C29" s="147" t="s">
        <v>219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4">
        <f t="shared" si="5"/>
        <v>0</v>
      </c>
    </row>
    <row r="30" spans="2:16" ht="15.75" customHeight="1">
      <c r="B30" s="146">
        <v>3400</v>
      </c>
      <c r="C30" s="147" t="s">
        <v>220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4">
        <f t="shared" si="5"/>
        <v>0</v>
      </c>
    </row>
    <row r="31" spans="2:16" ht="15.75" customHeight="1">
      <c r="B31" s="146">
        <v>3500</v>
      </c>
      <c r="C31" s="147" t="s">
        <v>221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4">
        <f t="shared" si="5"/>
        <v>0</v>
      </c>
    </row>
    <row r="32" spans="2:16" ht="15.75" customHeight="1">
      <c r="B32" s="146">
        <v>3600</v>
      </c>
      <c r="C32" s="147" t="s">
        <v>222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>
        <f t="shared" si="5"/>
        <v>0</v>
      </c>
    </row>
    <row r="33" spans="2:16" ht="15.75" customHeight="1">
      <c r="B33" s="146">
        <v>3700</v>
      </c>
      <c r="C33" s="152" t="s">
        <v>223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4">
        <f t="shared" si="5"/>
        <v>0</v>
      </c>
    </row>
    <row r="34" spans="2:16" ht="15.75" customHeight="1">
      <c r="B34" s="146">
        <v>3800</v>
      </c>
      <c r="C34" s="152" t="s">
        <v>224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4">
        <f t="shared" si="5"/>
        <v>0</v>
      </c>
    </row>
    <row r="35" spans="2:16" ht="15.75" customHeight="1">
      <c r="B35" s="146">
        <v>3900</v>
      </c>
      <c r="C35" s="152" t="s">
        <v>225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4">
        <f t="shared" si="5"/>
        <v>0</v>
      </c>
    </row>
    <row r="36" spans="2:16" ht="15.75" hidden="1" customHeight="1">
      <c r="B36" s="153"/>
      <c r="C36" s="154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6"/>
      <c r="O36" s="156"/>
      <c r="P36" s="144">
        <f t="shared" si="5"/>
        <v>0</v>
      </c>
    </row>
    <row r="37" spans="2:16" ht="15.75" hidden="1" customHeight="1">
      <c r="B37" s="226" t="s">
        <v>226</v>
      </c>
      <c r="C37" s="173"/>
      <c r="D37" s="173"/>
      <c r="E37" s="168"/>
      <c r="F37" s="157"/>
      <c r="G37" s="157"/>
      <c r="H37" s="157"/>
      <c r="I37" s="157"/>
      <c r="J37" s="157"/>
      <c r="K37" s="157"/>
      <c r="L37" s="157"/>
      <c r="M37" s="157"/>
      <c r="N37" s="158"/>
      <c r="O37" s="158"/>
      <c r="P37" s="144">
        <f t="shared" si="5"/>
        <v>0</v>
      </c>
    </row>
    <row r="38" spans="2:16" ht="15.75" hidden="1" customHeight="1">
      <c r="B38" s="146">
        <v>4100</v>
      </c>
      <c r="C38" s="147" t="s">
        <v>227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44">
        <f t="shared" si="5"/>
        <v>0</v>
      </c>
    </row>
    <row r="39" spans="2:16" ht="15.75" hidden="1" customHeight="1">
      <c r="B39" s="146">
        <v>4200</v>
      </c>
      <c r="C39" s="147" t="s">
        <v>228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44">
        <f t="shared" si="5"/>
        <v>0</v>
      </c>
    </row>
    <row r="40" spans="2:16" ht="15.75" hidden="1" customHeight="1">
      <c r="B40" s="146">
        <v>4300</v>
      </c>
      <c r="C40" s="152" t="s">
        <v>229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44">
        <f t="shared" si="5"/>
        <v>0</v>
      </c>
    </row>
    <row r="41" spans="2:16" ht="15.75" hidden="1" customHeight="1">
      <c r="B41" s="146">
        <v>4400</v>
      </c>
      <c r="C41" s="152" t="s">
        <v>230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44">
        <f t="shared" si="5"/>
        <v>0</v>
      </c>
    </row>
    <row r="42" spans="2:16" ht="15.75" hidden="1" customHeight="1">
      <c r="B42" s="146">
        <v>4500</v>
      </c>
      <c r="C42" s="152" t="s">
        <v>231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44">
        <f t="shared" si="5"/>
        <v>0</v>
      </c>
    </row>
    <row r="43" spans="2:16" ht="15.75" hidden="1" customHeight="1">
      <c r="B43" s="146">
        <v>4600</v>
      </c>
      <c r="C43" s="147" t="s">
        <v>232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44">
        <f t="shared" si="5"/>
        <v>0</v>
      </c>
    </row>
    <row r="44" spans="2:16" ht="15.75" hidden="1" customHeight="1">
      <c r="B44" s="146">
        <v>4700</v>
      </c>
      <c r="C44" s="147" t="s">
        <v>233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44">
        <f t="shared" si="5"/>
        <v>0</v>
      </c>
    </row>
    <row r="45" spans="2:16" ht="15.75" hidden="1" customHeight="1">
      <c r="B45" s="146">
        <v>4800</v>
      </c>
      <c r="C45" s="152" t="s">
        <v>234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44">
        <f t="shared" si="5"/>
        <v>0</v>
      </c>
    </row>
    <row r="46" spans="2:16" ht="15.75" hidden="1" customHeight="1">
      <c r="B46" s="146">
        <v>4900</v>
      </c>
      <c r="C46" s="152" t="s">
        <v>235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44">
        <f t="shared" si="5"/>
        <v>0</v>
      </c>
    </row>
    <row r="47" spans="2:16" ht="15.75" customHeight="1">
      <c r="B47" s="154"/>
      <c r="C47" s="154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44">
        <f t="shared" si="5"/>
        <v>0</v>
      </c>
    </row>
    <row r="48" spans="2:16" ht="15.75" customHeight="1">
      <c r="B48" s="159" t="s">
        <v>236</v>
      </c>
      <c r="C48" s="160"/>
      <c r="D48" s="148">
        <f t="shared" ref="D48:P48" si="6">SUM(D49:D57)</f>
        <v>0</v>
      </c>
      <c r="E48" s="148">
        <f t="shared" si="6"/>
        <v>0</v>
      </c>
      <c r="F48" s="148">
        <f t="shared" si="6"/>
        <v>0</v>
      </c>
      <c r="G48" s="148">
        <f t="shared" si="6"/>
        <v>0</v>
      </c>
      <c r="H48" s="148">
        <f t="shared" si="6"/>
        <v>0</v>
      </c>
      <c r="I48" s="148">
        <f t="shared" si="6"/>
        <v>0</v>
      </c>
      <c r="J48" s="148">
        <f t="shared" si="6"/>
        <v>0</v>
      </c>
      <c r="K48" s="148">
        <f t="shared" si="6"/>
        <v>0</v>
      </c>
      <c r="L48" s="148">
        <f t="shared" si="6"/>
        <v>0</v>
      </c>
      <c r="M48" s="148">
        <f t="shared" si="6"/>
        <v>0</v>
      </c>
      <c r="N48" s="148">
        <f t="shared" si="6"/>
        <v>0</v>
      </c>
      <c r="O48" s="148">
        <f t="shared" si="6"/>
        <v>0</v>
      </c>
      <c r="P48" s="148">
        <f t="shared" si="6"/>
        <v>0</v>
      </c>
    </row>
    <row r="49" spans="2:16" ht="15.75" customHeight="1">
      <c r="B49" s="146">
        <v>5100</v>
      </c>
      <c r="C49" s="147" t="s">
        <v>237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4">
        <f t="shared" ref="P49:P58" si="7">SUM(D49:O49)</f>
        <v>0</v>
      </c>
    </row>
    <row r="50" spans="2:16" ht="15.75" customHeight="1">
      <c r="B50" s="146">
        <v>5200</v>
      </c>
      <c r="C50" s="147" t="s">
        <v>238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4">
        <f t="shared" si="7"/>
        <v>0</v>
      </c>
    </row>
    <row r="51" spans="2:16" ht="15.75" customHeight="1">
      <c r="B51" s="146">
        <v>5300</v>
      </c>
      <c r="C51" s="147" t="s">
        <v>239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4">
        <f t="shared" si="7"/>
        <v>0</v>
      </c>
    </row>
    <row r="52" spans="2:16" ht="15.75" customHeight="1">
      <c r="B52" s="146">
        <v>5400</v>
      </c>
      <c r="C52" s="147" t="s">
        <v>240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>
        <f t="shared" si="7"/>
        <v>0</v>
      </c>
    </row>
    <row r="53" spans="2:16" ht="15.75" customHeight="1">
      <c r="B53" s="146">
        <v>5500</v>
      </c>
      <c r="C53" s="152" t="s">
        <v>241</v>
      </c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4">
        <f t="shared" si="7"/>
        <v>0</v>
      </c>
    </row>
    <row r="54" spans="2:16" ht="15.75" customHeight="1">
      <c r="B54" s="146">
        <v>5600</v>
      </c>
      <c r="C54" s="147" t="s">
        <v>242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4">
        <f t="shared" si="7"/>
        <v>0</v>
      </c>
    </row>
    <row r="55" spans="2:16" ht="15.75" hidden="1" customHeight="1">
      <c r="B55" s="146">
        <v>5700</v>
      </c>
      <c r="C55" s="152" t="s">
        <v>243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4">
        <f t="shared" si="7"/>
        <v>0</v>
      </c>
    </row>
    <row r="56" spans="2:16" ht="15.75" hidden="1" customHeight="1">
      <c r="B56" s="146">
        <v>5800</v>
      </c>
      <c r="C56" s="152" t="s">
        <v>244</v>
      </c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4">
        <f t="shared" si="7"/>
        <v>0</v>
      </c>
    </row>
    <row r="57" spans="2:16" ht="15.75" customHeight="1">
      <c r="B57" s="146">
        <v>5900</v>
      </c>
      <c r="C57" s="152" t="s">
        <v>245</v>
      </c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4">
        <f t="shared" si="7"/>
        <v>0</v>
      </c>
    </row>
    <row r="58" spans="2:16" ht="15.75" customHeight="1">
      <c r="B58" s="154"/>
      <c r="C58" s="154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44">
        <f t="shared" si="7"/>
        <v>0</v>
      </c>
    </row>
    <row r="59" spans="2:16" ht="15.75" customHeight="1">
      <c r="B59" s="226" t="s">
        <v>246</v>
      </c>
      <c r="C59" s="168"/>
      <c r="D59" s="148">
        <f t="shared" ref="D59:P59" si="8">SUM(D60)</f>
        <v>0</v>
      </c>
      <c r="E59" s="148">
        <f t="shared" si="8"/>
        <v>0</v>
      </c>
      <c r="F59" s="148">
        <f t="shared" si="8"/>
        <v>0</v>
      </c>
      <c r="G59" s="148">
        <f t="shared" si="8"/>
        <v>0</v>
      </c>
      <c r="H59" s="148">
        <f t="shared" si="8"/>
        <v>0</v>
      </c>
      <c r="I59" s="148">
        <f t="shared" si="8"/>
        <v>0</v>
      </c>
      <c r="J59" s="148">
        <f t="shared" si="8"/>
        <v>0</v>
      </c>
      <c r="K59" s="148">
        <f t="shared" si="8"/>
        <v>0</v>
      </c>
      <c r="L59" s="148">
        <f t="shared" si="8"/>
        <v>0</v>
      </c>
      <c r="M59" s="148">
        <f t="shared" si="8"/>
        <v>0</v>
      </c>
      <c r="N59" s="148">
        <f t="shared" si="8"/>
        <v>0</v>
      </c>
      <c r="O59" s="148">
        <f t="shared" si="8"/>
        <v>0</v>
      </c>
      <c r="P59" s="148">
        <f t="shared" si="8"/>
        <v>0</v>
      </c>
    </row>
    <row r="60" spans="2:16" ht="15.75" customHeight="1">
      <c r="B60" s="146">
        <v>6100</v>
      </c>
      <c r="C60" s="147" t="s">
        <v>247</v>
      </c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>
        <f t="shared" ref="P60:P62" si="9">SUM(D60:O60)</f>
        <v>0</v>
      </c>
    </row>
    <row r="61" spans="2:16" ht="15.75" customHeight="1">
      <c r="B61" s="153"/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44">
        <f t="shared" si="9"/>
        <v>0</v>
      </c>
    </row>
    <row r="62" spans="2:16" ht="15.75" customHeight="1">
      <c r="B62" s="154"/>
      <c r="C62" s="154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44">
        <f t="shared" si="9"/>
        <v>0</v>
      </c>
    </row>
    <row r="63" spans="2:16" ht="15.75" customHeight="1">
      <c r="B63" s="226" t="s">
        <v>248</v>
      </c>
      <c r="C63" s="168"/>
      <c r="D63" s="148">
        <f t="shared" ref="D63:P63" si="10">D59+D48+D26+D16+D9</f>
        <v>100</v>
      </c>
      <c r="E63" s="148">
        <f t="shared" si="10"/>
        <v>0</v>
      </c>
      <c r="F63" s="148">
        <f t="shared" si="10"/>
        <v>0</v>
      </c>
      <c r="G63" s="148">
        <f t="shared" si="10"/>
        <v>0</v>
      </c>
      <c r="H63" s="148">
        <f t="shared" si="10"/>
        <v>0</v>
      </c>
      <c r="I63" s="148">
        <f t="shared" si="10"/>
        <v>0</v>
      </c>
      <c r="J63" s="148">
        <f t="shared" si="10"/>
        <v>0</v>
      </c>
      <c r="K63" s="148">
        <f t="shared" si="10"/>
        <v>0</v>
      </c>
      <c r="L63" s="148">
        <f t="shared" si="10"/>
        <v>0</v>
      </c>
      <c r="M63" s="148">
        <f t="shared" si="10"/>
        <v>0</v>
      </c>
      <c r="N63" s="148">
        <f t="shared" si="10"/>
        <v>0</v>
      </c>
      <c r="O63" s="148">
        <f t="shared" si="10"/>
        <v>0</v>
      </c>
      <c r="P63" s="148">
        <f t="shared" si="10"/>
        <v>100</v>
      </c>
    </row>
    <row r="64" spans="2:16" ht="15.75" customHeight="1"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</row>
    <row r="65" spans="4:16" ht="15.75" customHeight="1"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</row>
    <row r="66" spans="4:16" ht="15.75" customHeight="1"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</row>
    <row r="67" spans="4:16" ht="15.75" customHeight="1"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</row>
    <row r="68" spans="4:16" ht="15.75" customHeight="1"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</row>
    <row r="69" spans="4:16" ht="15.75" customHeight="1"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</row>
    <row r="70" spans="4:16" ht="15.75" customHeight="1"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</row>
    <row r="71" spans="4:16" ht="15.75" customHeight="1"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</row>
    <row r="72" spans="4:16" ht="15.75" customHeight="1"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</row>
    <row r="73" spans="4:16" ht="15.75" customHeight="1"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</row>
    <row r="74" spans="4:16" ht="15.75" customHeight="1"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</row>
    <row r="75" spans="4:16" ht="15.75" customHeight="1"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</row>
    <row r="76" spans="4:16" ht="15.75" customHeight="1"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</row>
    <row r="77" spans="4:16" ht="15.75" customHeight="1"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</row>
    <row r="78" spans="4:16" ht="15.75" customHeight="1"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</row>
    <row r="79" spans="4:16" ht="15.75" customHeight="1"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</row>
    <row r="80" spans="4:16" ht="15.75" customHeight="1"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</row>
    <row r="81" spans="4:16" ht="15.75" customHeight="1"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</row>
    <row r="82" spans="4:16" ht="15.75" customHeight="1"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</row>
    <row r="83" spans="4:16" ht="15.75" customHeight="1"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</row>
    <row r="84" spans="4:16" ht="15.75" customHeight="1"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</row>
    <row r="85" spans="4:16" ht="15.75" customHeight="1"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</row>
    <row r="86" spans="4:16" ht="15.75" customHeight="1"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</row>
    <row r="87" spans="4:16" ht="30.75" customHeight="1"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</row>
    <row r="88" spans="4:16" ht="15.75" customHeight="1"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</row>
    <row r="89" spans="4:16" ht="15.75" customHeight="1"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</row>
    <row r="90" spans="4:16" ht="30.75" hidden="1" customHeight="1"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</row>
    <row r="91" spans="4:16" ht="15.75" customHeight="1"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</row>
    <row r="92" spans="4:16" ht="15.75" customHeight="1"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</row>
    <row r="93" spans="4:16" ht="15.75" customHeight="1"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</row>
    <row r="94" spans="4:16" ht="15.75" customHeight="1"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</row>
    <row r="95" spans="4:16" ht="15.75" customHeight="1"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</row>
    <row r="96" spans="4:16" ht="15.75" customHeight="1"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</row>
    <row r="97" spans="4:16" ht="15.75" customHeight="1"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</row>
    <row r="98" spans="4:16" ht="15.75" customHeight="1"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</row>
    <row r="99" spans="4:16" ht="15.75" customHeight="1"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</row>
    <row r="100" spans="4:16" ht="15.75" customHeight="1"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</row>
    <row r="101" spans="4:16" ht="15.75" customHeight="1"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</row>
    <row r="102" spans="4:16" ht="15.75" customHeight="1"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</row>
    <row r="103" spans="4:16" ht="15.75" hidden="1" customHeight="1"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</row>
    <row r="104" spans="4:16" ht="15.75" hidden="1" customHeight="1"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</row>
    <row r="105" spans="4:16" ht="30.75" hidden="1" customHeight="1"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</row>
    <row r="106" spans="4:16" ht="30.75" hidden="1" customHeight="1"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</row>
    <row r="107" spans="4:16" ht="15.75" hidden="1" customHeight="1"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</row>
    <row r="108" spans="4:16" ht="15.75" hidden="1" customHeight="1"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</row>
    <row r="109" spans="4:16" ht="15.75" hidden="1" customHeight="1"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</row>
    <row r="110" spans="4:16" ht="30.75" hidden="1" customHeight="1"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</row>
    <row r="111" spans="4:16" ht="30.75" hidden="1" customHeight="1"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</row>
    <row r="112" spans="4:16" ht="15.75" hidden="1" customHeight="1"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</row>
    <row r="113" spans="4:16" ht="15.75" hidden="1" customHeight="1"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</row>
    <row r="114" spans="4:16" ht="15.75" customHeight="1"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4:16" ht="15.75" customHeight="1"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4:16" ht="15.75" customHeight="1"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4:16" ht="15.75" customHeight="1"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4:16" ht="15.75" customHeight="1"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4:16" ht="15.75" customHeight="1"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4:16" ht="15.75" customHeight="1"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4:16" ht="15.75" customHeight="1"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</row>
    <row r="122" spans="4:16" ht="15.75" hidden="1" customHeight="1"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</row>
    <row r="123" spans="4:16" ht="15.75" hidden="1" customHeight="1"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24" spans="4:16" ht="15.75" customHeight="1"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</row>
    <row r="125" spans="4:16" ht="15.75" customHeight="1"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</row>
    <row r="126" spans="4:16" ht="15.75" customHeight="1"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</row>
    <row r="127" spans="4:16" ht="15.75" customHeight="1"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</row>
    <row r="128" spans="4:16" ht="15.75" customHeight="1"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</row>
    <row r="129" spans="4:16" ht="15.75" customHeight="1"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</row>
    <row r="130" spans="4:16" ht="15.75" customHeight="1"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4:16" ht="15.75" customHeight="1"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</row>
    <row r="132" spans="4:16" ht="15.75" customHeight="1"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</row>
    <row r="133" spans="4:16" ht="15.75" customHeight="1"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4:16" ht="15.75" customHeight="1"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</row>
    <row r="135" spans="4:16" ht="15.75" customHeight="1"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</row>
    <row r="136" spans="4:16" ht="15.75" customHeight="1"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</row>
    <row r="137" spans="4:16" ht="15.75" customHeight="1"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</row>
    <row r="138" spans="4:16" ht="15.75" customHeight="1"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</row>
    <row r="139" spans="4:16" ht="15.75" customHeight="1"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</row>
    <row r="140" spans="4:16" ht="15.75" customHeight="1"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4:16" ht="15.75" customHeight="1"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4:16" ht="15.75" customHeight="1"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</row>
    <row r="143" spans="4:16" ht="15.75" customHeight="1"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</row>
    <row r="144" spans="4:16" ht="15.75" customHeight="1"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</row>
    <row r="145" spans="4:16" ht="15.75" customHeight="1"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</row>
    <row r="146" spans="4:16" ht="15.75" customHeight="1"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</row>
    <row r="147" spans="4:16" ht="15.75" customHeight="1"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</row>
    <row r="148" spans="4:16" ht="15.75" customHeight="1"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</row>
    <row r="149" spans="4:16" ht="15.75" customHeight="1"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</row>
    <row r="150" spans="4:16" ht="15.75" customHeight="1"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</row>
    <row r="151" spans="4:16" ht="15.75" customHeight="1"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</row>
    <row r="152" spans="4:16" ht="15.75" customHeight="1"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</row>
    <row r="153" spans="4:16" ht="15.75" customHeight="1"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</row>
    <row r="154" spans="4:16" ht="15.75" customHeight="1"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</row>
    <row r="155" spans="4:16" ht="15.75" customHeight="1"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</row>
    <row r="156" spans="4:16" ht="15.75" customHeight="1"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</row>
    <row r="157" spans="4:16" ht="15.75" customHeight="1"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</row>
    <row r="158" spans="4:16" ht="15.75" customHeight="1"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</row>
    <row r="159" spans="4:16" ht="30.75" customHeight="1"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</row>
    <row r="160" spans="4:16" ht="15.75" customHeight="1"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</row>
    <row r="161" spans="4:16" ht="15.75" customHeight="1"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</row>
    <row r="162" spans="4:16" ht="30.75" hidden="1" customHeight="1"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</row>
    <row r="163" spans="4:16" ht="15.75" customHeight="1"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</row>
    <row r="164" spans="4:16" ht="15.75" customHeight="1"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</row>
    <row r="165" spans="4:16" ht="15.75" customHeight="1"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</row>
    <row r="166" spans="4:16" ht="15.75" customHeight="1"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</row>
    <row r="167" spans="4:16" ht="15.75" customHeight="1"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</row>
    <row r="168" spans="4:16" ht="15.75" customHeight="1"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</row>
    <row r="169" spans="4:16" ht="15.75" customHeight="1"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</row>
    <row r="170" spans="4:16" ht="15.75" customHeight="1"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</row>
    <row r="171" spans="4:16" ht="15.75" customHeight="1"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</row>
    <row r="172" spans="4:16" ht="15.75" customHeight="1"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</row>
    <row r="173" spans="4:16" ht="15.75" customHeight="1"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</row>
    <row r="174" spans="4:16" ht="15.75" customHeight="1"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</row>
    <row r="175" spans="4:16" ht="15.75" customHeight="1"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</row>
    <row r="176" spans="4:16" ht="15.75" customHeight="1"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</row>
    <row r="177" spans="4:16" ht="15.75" customHeight="1"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</row>
    <row r="178" spans="4:16" ht="15.75" customHeight="1"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</row>
    <row r="179" spans="4:16" ht="15.75" customHeight="1"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</row>
    <row r="180" spans="4:16" ht="15.75" customHeight="1"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</row>
    <row r="181" spans="4:16" ht="15.75" customHeight="1"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</row>
    <row r="182" spans="4:16" ht="15.75" customHeight="1"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</row>
    <row r="183" spans="4:16" ht="15.75" customHeight="1"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</row>
    <row r="184" spans="4:16" ht="15.75" customHeight="1"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</row>
    <row r="185" spans="4:16" ht="15.75" customHeight="1"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</row>
    <row r="186" spans="4:16" ht="15.75" customHeight="1"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</row>
    <row r="187" spans="4:16" ht="15.75" customHeight="1"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</row>
    <row r="188" spans="4:16" ht="15.75" customHeight="1"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</row>
    <row r="189" spans="4:16" ht="15.75" customHeight="1"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</row>
    <row r="190" spans="4:16" ht="15.75" customHeight="1"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</row>
    <row r="191" spans="4:16" ht="15.75" customHeight="1"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</row>
    <row r="192" spans="4:16" ht="15.75" customHeight="1"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</row>
    <row r="193" spans="4:16" ht="15.75" customHeight="1"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</row>
    <row r="194" spans="4:16" ht="15.75" customHeight="1"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</row>
    <row r="195" spans="4:16" ht="15.75" customHeight="1"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</row>
    <row r="196" spans="4:16" ht="15.75" customHeight="1"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</row>
    <row r="197" spans="4:16" ht="15.75" customHeight="1"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</row>
    <row r="198" spans="4:16" ht="15.75" customHeight="1"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</row>
    <row r="199" spans="4:16" ht="15.75" customHeight="1"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</row>
    <row r="200" spans="4:16" ht="15.75" customHeight="1"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</row>
    <row r="201" spans="4:16" ht="15.75" customHeight="1"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</row>
    <row r="202" spans="4:16" ht="15.75" customHeight="1"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</row>
    <row r="203" spans="4:16" ht="15.75" customHeight="1"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</row>
    <row r="204" spans="4:16" ht="15.75" customHeight="1"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</row>
    <row r="205" spans="4:16" ht="15.75" customHeight="1"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</row>
    <row r="206" spans="4:16" ht="15.75" customHeight="1"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</row>
    <row r="207" spans="4:16" ht="15.75" customHeight="1"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</row>
    <row r="208" spans="4:16" ht="15.75" customHeight="1"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</row>
    <row r="209" spans="4:16" ht="15.75" customHeight="1"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</row>
    <row r="210" spans="4:16" ht="15.75" customHeight="1"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</row>
    <row r="211" spans="4:16" ht="15.75" customHeight="1"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</row>
    <row r="212" spans="4:16" ht="15.75" customHeight="1"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</row>
    <row r="213" spans="4:16" ht="15.75" customHeight="1"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</row>
    <row r="214" spans="4:16" ht="15.75" customHeight="1"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</row>
    <row r="215" spans="4:16" ht="15.75" customHeight="1"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</row>
    <row r="216" spans="4:16" ht="15.75" customHeight="1"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</row>
    <row r="217" spans="4:16" ht="15.75" customHeight="1"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</row>
    <row r="218" spans="4:16" ht="15.75" customHeight="1"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</row>
    <row r="219" spans="4:16" ht="15.75" customHeight="1"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</row>
    <row r="220" spans="4:16" ht="15.75" customHeight="1"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</row>
    <row r="221" spans="4:16" ht="15.75" customHeight="1"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</row>
    <row r="222" spans="4:16" ht="15.75" customHeight="1"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</row>
    <row r="223" spans="4:16" ht="15.75" customHeight="1"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</row>
    <row r="224" spans="4:16" ht="15.75" customHeight="1"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</row>
    <row r="225" spans="4:16" ht="15.75" customHeight="1"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</row>
    <row r="226" spans="4:16" ht="15.75" customHeight="1"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</row>
    <row r="227" spans="4:16" ht="15.75" customHeight="1"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</row>
    <row r="228" spans="4:16" ht="15.75" customHeight="1"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</row>
    <row r="229" spans="4:16" ht="15.75" customHeight="1"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</row>
    <row r="230" spans="4:16" ht="15.75" customHeight="1"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</row>
    <row r="231" spans="4:16" ht="15.75" customHeight="1"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</row>
    <row r="232" spans="4:16" ht="15.75" customHeight="1"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</row>
    <row r="233" spans="4:16" ht="15.75" customHeight="1"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</row>
    <row r="234" spans="4:16" ht="15.75" customHeight="1"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</row>
    <row r="235" spans="4:16" ht="15.75" customHeight="1"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</row>
    <row r="236" spans="4:16" ht="15.75" customHeight="1"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</row>
    <row r="237" spans="4:16" ht="15.75" customHeight="1"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</row>
    <row r="238" spans="4:16" ht="15.75" customHeight="1"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</row>
    <row r="239" spans="4:16" ht="15.75" customHeight="1"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</row>
    <row r="240" spans="4:16" ht="15.75" customHeight="1"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</row>
    <row r="241" spans="4:16" ht="15.75" customHeight="1"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</row>
    <row r="242" spans="4:16" ht="15.75" customHeight="1"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</row>
    <row r="243" spans="4:16" ht="15.75" customHeight="1"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</row>
    <row r="244" spans="4:16" ht="15.75" customHeight="1"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</row>
    <row r="245" spans="4:16" ht="15.75" customHeight="1"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</row>
    <row r="246" spans="4:16" ht="15.75" customHeight="1"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</row>
    <row r="247" spans="4:16" ht="15.75" customHeight="1"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</row>
    <row r="248" spans="4:16" ht="15.75" customHeight="1"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</row>
    <row r="249" spans="4:16" ht="15.75" customHeight="1"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</row>
    <row r="250" spans="4:16" ht="15.75" customHeight="1"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</row>
    <row r="251" spans="4:16" ht="15.75" customHeight="1"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</row>
    <row r="252" spans="4:16" ht="15.75" customHeight="1"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</row>
    <row r="253" spans="4:16" ht="15.75" customHeight="1"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</row>
    <row r="254" spans="4:16" ht="15.75" customHeight="1"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</row>
    <row r="255" spans="4:16" ht="15.75" customHeight="1"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</row>
    <row r="256" spans="4:16" ht="15.75" customHeight="1"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</row>
    <row r="257" spans="4:16" ht="15.75" customHeight="1"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</row>
    <row r="258" spans="4:16" ht="15.75" customHeight="1"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</row>
    <row r="259" spans="4:16" ht="15.75" customHeight="1"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</row>
    <row r="260" spans="4:16" ht="15.75" customHeight="1"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</row>
    <row r="261" spans="4:16" ht="15.75" customHeight="1"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</row>
    <row r="262" spans="4:16" ht="15.75" customHeight="1"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</row>
    <row r="263" spans="4:16" ht="15.75" customHeight="1"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</row>
    <row r="264" spans="4:16" ht="15.75" customHeight="1"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</row>
    <row r="265" spans="4:16" ht="15.75" customHeight="1"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</row>
    <row r="266" spans="4:16" ht="15.75" customHeight="1"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</row>
    <row r="267" spans="4:16" ht="15.75" customHeight="1"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</row>
    <row r="268" spans="4:16" ht="15.75" customHeight="1"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</row>
    <row r="269" spans="4:16" ht="15.75" customHeight="1"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</row>
    <row r="270" spans="4:16" ht="15.75" customHeight="1"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</row>
    <row r="271" spans="4:16" ht="15.75" customHeight="1"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</row>
    <row r="272" spans="4:16" ht="15.75" customHeight="1"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</row>
    <row r="273" spans="4:16" ht="15.75" customHeight="1"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</row>
    <row r="274" spans="4:16" ht="15.75" customHeight="1"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</row>
    <row r="275" spans="4:16" ht="15.75" customHeight="1"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</row>
    <row r="276" spans="4:16" ht="15.75" customHeight="1"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</row>
    <row r="277" spans="4:16" ht="15.75" customHeight="1"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</row>
    <row r="278" spans="4:16" ht="15.75" customHeight="1"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</row>
    <row r="279" spans="4:16" ht="15.75" customHeight="1"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</row>
    <row r="280" spans="4:16" ht="15.75" customHeight="1"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</row>
    <row r="281" spans="4:16" ht="15.75" customHeight="1"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</row>
    <row r="282" spans="4:16" ht="15.75" customHeight="1"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</row>
    <row r="283" spans="4:16" ht="15.75" customHeight="1"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</row>
    <row r="284" spans="4:16" ht="15.75" customHeight="1"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</row>
    <row r="285" spans="4:16" ht="15.75" customHeight="1"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</row>
    <row r="286" spans="4:16" ht="15.75" customHeight="1"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</row>
    <row r="287" spans="4:16" ht="15.75" customHeight="1"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</row>
    <row r="288" spans="4:16" ht="15.75" customHeight="1"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</row>
    <row r="289" spans="4:16" ht="15.75" customHeight="1"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</row>
    <row r="290" spans="4:16" ht="15.75" customHeight="1"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</row>
    <row r="291" spans="4:16" ht="15.75" customHeight="1"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</row>
    <row r="292" spans="4:16" ht="15.75" customHeight="1"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</row>
    <row r="293" spans="4:16" ht="15.75" customHeight="1"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</row>
    <row r="294" spans="4:16" ht="15.75" customHeight="1"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</row>
    <row r="295" spans="4:16" ht="15.75" customHeight="1"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</row>
    <row r="296" spans="4:16" ht="15.75" customHeight="1"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</row>
    <row r="297" spans="4:16" ht="15.75" customHeight="1"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</row>
    <row r="298" spans="4:16" ht="15.75" customHeight="1"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</row>
    <row r="299" spans="4:16" ht="15.75" customHeight="1"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</row>
    <row r="300" spans="4:16" ht="15.75" customHeight="1"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</row>
    <row r="301" spans="4:16" ht="15.75" customHeight="1"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</row>
    <row r="302" spans="4:16" ht="15.75" customHeight="1"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</row>
    <row r="303" spans="4:16" ht="15.75" customHeight="1"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</row>
    <row r="304" spans="4:16" ht="15.75" customHeight="1"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</row>
    <row r="305" spans="4:16" ht="15.75" customHeight="1"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</row>
    <row r="306" spans="4:16" ht="15.75" customHeight="1"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</row>
    <row r="307" spans="4:16" ht="15.75" customHeight="1"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</row>
    <row r="308" spans="4:16" ht="15.75" customHeight="1"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</row>
    <row r="309" spans="4:16" ht="15.75" customHeight="1"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</row>
    <row r="310" spans="4:16" ht="15.75" customHeight="1"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</row>
    <row r="311" spans="4:16" ht="15.75" customHeight="1"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</row>
    <row r="312" spans="4:16" ht="15.75" customHeight="1"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</row>
    <row r="313" spans="4:16" ht="15.75" customHeight="1"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</row>
    <row r="314" spans="4:16" ht="15.75" customHeight="1"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</row>
    <row r="315" spans="4:16" ht="15.75" customHeight="1"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</row>
    <row r="316" spans="4:16" ht="15.75" customHeight="1"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</row>
    <row r="317" spans="4:16" ht="15.75" customHeight="1"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</row>
    <row r="318" spans="4:16" ht="15.75" customHeight="1"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</row>
    <row r="319" spans="4:16" ht="15.75" customHeight="1"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</row>
    <row r="320" spans="4:16" ht="15.75" customHeight="1"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</row>
    <row r="321" spans="4:16" ht="15.75" customHeight="1"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</row>
    <row r="322" spans="4:16" ht="15.75" customHeight="1"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</row>
    <row r="323" spans="4:16" ht="15.75" customHeight="1"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</row>
    <row r="324" spans="4:16" ht="15.75" customHeight="1"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</row>
    <row r="325" spans="4:16" ht="15.75" customHeight="1"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</row>
    <row r="326" spans="4:16" ht="15.75" customHeight="1"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</row>
    <row r="327" spans="4:16" ht="15.75" customHeight="1"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</row>
    <row r="328" spans="4:16" ht="15.75" customHeight="1"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</row>
    <row r="329" spans="4:16" ht="15.75" customHeight="1"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</row>
    <row r="330" spans="4:16" ht="15.75" customHeight="1"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</row>
    <row r="331" spans="4:16" ht="15.75" customHeight="1"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</row>
    <row r="332" spans="4:16" ht="15.75" customHeight="1"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</row>
    <row r="333" spans="4:16" ht="15.75" customHeight="1"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</row>
    <row r="334" spans="4:16" ht="15.75" customHeight="1"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</row>
    <row r="335" spans="4:16" ht="15.75" customHeight="1"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</row>
    <row r="336" spans="4:16" ht="15.75" customHeight="1"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</row>
    <row r="337" spans="4:16" ht="15.75" customHeight="1"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</row>
    <row r="338" spans="4:16" ht="15.75" customHeight="1"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</row>
    <row r="339" spans="4:16" ht="15.75" customHeight="1"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</row>
    <row r="340" spans="4:16" ht="15.75" customHeight="1"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</row>
    <row r="341" spans="4:16" ht="15.75" customHeight="1"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</row>
    <row r="342" spans="4:16" ht="15.75" customHeight="1"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</row>
    <row r="343" spans="4:16" ht="15.75" customHeight="1"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</row>
    <row r="344" spans="4:16" ht="15.75" customHeight="1"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</row>
    <row r="345" spans="4:16" ht="15.75" customHeight="1"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</row>
    <row r="346" spans="4:16" ht="15.75" customHeight="1"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</row>
    <row r="347" spans="4:16" ht="15.75" customHeight="1"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</row>
    <row r="348" spans="4:16" ht="15.75" customHeight="1"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</row>
    <row r="349" spans="4:16" ht="15.75" customHeight="1"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</row>
    <row r="350" spans="4:16" ht="15.75" customHeight="1"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</row>
    <row r="351" spans="4:16" ht="15.75" customHeight="1"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</row>
    <row r="352" spans="4:16" ht="15.75" customHeight="1"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</row>
    <row r="353" spans="4:16" ht="15.75" customHeight="1"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</row>
    <row r="354" spans="4:16" ht="15.75" customHeight="1"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</row>
    <row r="355" spans="4:16" ht="15.75" customHeight="1"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</row>
    <row r="356" spans="4:16" ht="15.75" customHeight="1"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</row>
    <row r="357" spans="4:16" ht="15.75" customHeight="1"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</row>
    <row r="358" spans="4:16" ht="15.75" customHeight="1"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</row>
    <row r="359" spans="4:16" ht="15.75" customHeight="1"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</row>
    <row r="360" spans="4:16" ht="15.75" customHeight="1"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</row>
    <row r="361" spans="4:16" ht="15.75" customHeight="1"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</row>
    <row r="362" spans="4:16" ht="15.75" customHeight="1"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</row>
    <row r="363" spans="4:16" ht="15.75" customHeight="1"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</row>
    <row r="364" spans="4:16" ht="15.75" customHeight="1"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</row>
    <row r="365" spans="4:16" ht="15.75" customHeight="1"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</row>
    <row r="366" spans="4:16" ht="15.75" customHeight="1"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</row>
    <row r="367" spans="4:16" ht="15.75" customHeight="1"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</row>
    <row r="368" spans="4:16" ht="15.75" customHeight="1"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</row>
    <row r="369" spans="4:16" ht="15.75" customHeight="1"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</row>
    <row r="370" spans="4:16" ht="15.75" customHeight="1"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</row>
    <row r="371" spans="4:16" ht="15.75" customHeight="1"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</row>
    <row r="372" spans="4:16" ht="15.75" customHeight="1"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</row>
    <row r="373" spans="4:16" ht="15.75" customHeight="1"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</row>
    <row r="374" spans="4:16" ht="15.75" customHeight="1"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</row>
    <row r="375" spans="4:16" ht="15.75" customHeight="1"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</row>
    <row r="376" spans="4:16" ht="15.75" customHeight="1"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</row>
    <row r="377" spans="4:16" ht="15.75" customHeight="1"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</row>
    <row r="378" spans="4:16" ht="15.75" customHeight="1"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</row>
    <row r="379" spans="4:16" ht="15.75" customHeight="1"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</row>
    <row r="380" spans="4:16" ht="15.75" customHeight="1"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</row>
    <row r="381" spans="4:16" ht="15.75" customHeight="1"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</row>
    <row r="382" spans="4:16" ht="15.75" customHeight="1"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</row>
    <row r="383" spans="4:16" ht="15.75" customHeight="1"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</row>
    <row r="384" spans="4:16" ht="15.75" customHeight="1"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</row>
    <row r="385" spans="4:16" ht="15.75" customHeight="1"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</row>
    <row r="386" spans="4:16" ht="15.75" customHeight="1"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</row>
    <row r="387" spans="4:16" ht="15.75" customHeight="1"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</row>
    <row r="388" spans="4:16" ht="15.75" customHeight="1"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</row>
    <row r="389" spans="4:16" ht="15.75" customHeight="1"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</row>
    <row r="390" spans="4:16" ht="15.75" customHeight="1"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</row>
    <row r="391" spans="4:16" ht="15.75" customHeight="1"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</row>
    <row r="392" spans="4:16" ht="15.75" customHeight="1"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</row>
    <row r="393" spans="4:16" ht="15.75" customHeight="1"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</row>
    <row r="394" spans="4:16" ht="15.75" customHeight="1"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</row>
    <row r="395" spans="4:16" ht="15.75" customHeight="1"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</row>
    <row r="396" spans="4:16" ht="15.75" customHeight="1"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</row>
    <row r="397" spans="4:16" ht="15.75" customHeight="1"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</row>
    <row r="398" spans="4:16" ht="15.75" customHeight="1"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</row>
    <row r="399" spans="4:16" ht="15.75" customHeight="1"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</row>
    <row r="400" spans="4:16" ht="15.75" customHeight="1"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</row>
    <row r="401" spans="4:16" ht="15.75" customHeight="1"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</row>
    <row r="402" spans="4:16" ht="15.75" customHeight="1"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</row>
    <row r="403" spans="4:16" ht="15.75" customHeight="1"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</row>
    <row r="404" spans="4:16" ht="15.75" customHeight="1"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</row>
    <row r="405" spans="4:16" ht="15.75" customHeight="1"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</row>
    <row r="406" spans="4:16" ht="15.75" customHeight="1"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</row>
    <row r="407" spans="4:16" ht="15.75" customHeight="1"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</row>
    <row r="408" spans="4:16" ht="15.75" customHeight="1"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</row>
    <row r="409" spans="4:16" ht="15.75" customHeight="1"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</row>
    <row r="410" spans="4:16" ht="15.75" customHeight="1"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</row>
    <row r="411" spans="4:16" ht="15.75" customHeight="1"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</row>
    <row r="412" spans="4:16" ht="15.75" customHeight="1"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</row>
    <row r="413" spans="4:16" ht="15.75" customHeight="1"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</row>
    <row r="414" spans="4:16" ht="15.75" customHeight="1"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</row>
    <row r="415" spans="4:16" ht="15.75" customHeight="1"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</row>
    <row r="416" spans="4:16" ht="15.75" customHeight="1"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</row>
    <row r="417" spans="4:16" ht="15.75" customHeight="1"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</row>
    <row r="418" spans="4:16" ht="15.75" customHeight="1"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</row>
    <row r="419" spans="4:16" ht="15.75" customHeight="1"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</row>
    <row r="420" spans="4:16" ht="15.75" customHeight="1"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</row>
    <row r="421" spans="4:16" ht="15.75" customHeight="1"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</row>
    <row r="422" spans="4:16" ht="15.75" customHeight="1"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</row>
    <row r="423" spans="4:16" ht="15.75" customHeight="1"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</row>
    <row r="424" spans="4:16" ht="15.75" customHeight="1"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</row>
    <row r="425" spans="4:16" ht="15.75" customHeight="1"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</row>
    <row r="426" spans="4:16" ht="15.75" customHeight="1"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</row>
    <row r="427" spans="4:16" ht="15.75" customHeight="1"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</row>
    <row r="428" spans="4:16" ht="15.75" customHeight="1"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</row>
    <row r="429" spans="4:16" ht="15.75" customHeight="1"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</row>
    <row r="430" spans="4:16" ht="15.75" customHeight="1"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</row>
    <row r="431" spans="4:16" ht="15.75" customHeight="1"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</row>
    <row r="432" spans="4:16" ht="15.75" customHeight="1"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</row>
    <row r="433" spans="4:16" ht="15.75" customHeight="1"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</row>
    <row r="434" spans="4:16" ht="15.75" customHeight="1"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</row>
    <row r="435" spans="4:16" ht="15.75" customHeight="1"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</row>
    <row r="436" spans="4:16" ht="15.75" customHeight="1"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</row>
    <row r="437" spans="4:16" ht="15.75" customHeight="1"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</row>
    <row r="438" spans="4:16" ht="15.75" customHeight="1"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</row>
    <row r="439" spans="4:16" ht="15.75" customHeight="1"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</row>
    <row r="440" spans="4:16" ht="15.75" customHeight="1"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</row>
    <row r="441" spans="4:16" ht="15.75" customHeight="1"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</row>
    <row r="442" spans="4:16" ht="15.75" customHeight="1"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</row>
    <row r="443" spans="4:16" ht="15.75" customHeight="1"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</row>
    <row r="444" spans="4:16" ht="15.75" customHeight="1"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</row>
    <row r="445" spans="4:16" ht="15.75" customHeight="1"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</row>
    <row r="446" spans="4:16" ht="15.75" customHeight="1"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</row>
    <row r="447" spans="4:16" ht="15.75" customHeight="1"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</row>
    <row r="448" spans="4:16" ht="15.75" customHeight="1"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</row>
    <row r="449" spans="4:16" ht="15.75" customHeight="1"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</row>
    <row r="450" spans="4:16" ht="15.75" customHeight="1"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</row>
    <row r="451" spans="4:16" ht="15.75" customHeight="1"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</row>
    <row r="452" spans="4:16" ht="15.75" customHeight="1"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</row>
    <row r="453" spans="4:16" ht="15.75" customHeight="1"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</row>
    <row r="454" spans="4:16" ht="15.75" customHeight="1"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</row>
    <row r="455" spans="4:16" ht="15.75" customHeight="1"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</row>
    <row r="456" spans="4:16" ht="15.75" customHeight="1"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</row>
    <row r="457" spans="4:16" ht="15.75" customHeight="1"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</row>
    <row r="458" spans="4:16" ht="15.75" customHeight="1"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</row>
    <row r="459" spans="4:16" ht="15.75" customHeight="1"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</row>
    <row r="460" spans="4:16" ht="15.75" customHeight="1"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</row>
    <row r="461" spans="4:16" ht="15.75" customHeight="1"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</row>
    <row r="462" spans="4:16" ht="15.75" customHeight="1"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</row>
    <row r="463" spans="4:16" ht="15.75" customHeight="1"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</row>
    <row r="464" spans="4:16" ht="15.75" customHeight="1"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</row>
    <row r="465" spans="4:16" ht="15.75" customHeight="1"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</row>
    <row r="466" spans="4:16" ht="15.75" customHeight="1"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</row>
    <row r="467" spans="4:16" ht="15.75" customHeight="1"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</row>
    <row r="468" spans="4:16" ht="15.75" customHeight="1"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</row>
    <row r="469" spans="4:16" ht="15.75" customHeight="1"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</row>
    <row r="470" spans="4:16" ht="15.75" customHeight="1"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</row>
    <row r="471" spans="4:16" ht="15.75" customHeight="1"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</row>
    <row r="472" spans="4:16" ht="15.75" customHeight="1"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</row>
    <row r="473" spans="4:16" ht="15.75" customHeight="1"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</row>
    <row r="474" spans="4:16" ht="15.75" customHeight="1"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</row>
    <row r="475" spans="4:16" ht="15.75" customHeight="1"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</row>
    <row r="476" spans="4:16" ht="15.75" customHeight="1"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</row>
    <row r="477" spans="4:16" ht="15.75" customHeight="1"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</row>
    <row r="478" spans="4:16" ht="15.75" customHeight="1"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</row>
    <row r="479" spans="4:16" ht="15.75" customHeight="1"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</row>
    <row r="480" spans="4:16" ht="15.75" customHeight="1"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</row>
    <row r="481" spans="4:16" ht="15.75" customHeight="1"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</row>
    <row r="482" spans="4:16" ht="15.75" customHeight="1"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</row>
    <row r="483" spans="4:16" ht="15.75" customHeight="1"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</row>
    <row r="484" spans="4:16" ht="15.75" customHeight="1"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</row>
    <row r="485" spans="4:16" ht="15.75" customHeight="1"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</row>
    <row r="486" spans="4:16" ht="15.75" customHeight="1"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</row>
    <row r="487" spans="4:16" ht="15.75" customHeight="1"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</row>
    <row r="488" spans="4:16" ht="15.75" customHeight="1"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</row>
    <row r="489" spans="4:16" ht="15.75" customHeight="1"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</row>
    <row r="490" spans="4:16" ht="15.75" customHeight="1"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</row>
    <row r="491" spans="4:16" ht="15.75" customHeight="1"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</row>
    <row r="492" spans="4:16" ht="15.75" customHeight="1"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</row>
    <row r="493" spans="4:16" ht="15.75" customHeight="1"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</row>
    <row r="494" spans="4:16" ht="15.75" customHeight="1"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</row>
    <row r="495" spans="4:16" ht="15.75" customHeight="1"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</row>
    <row r="496" spans="4:16" ht="15.75" customHeight="1"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</row>
    <row r="497" spans="4:16" ht="15.75" customHeight="1"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</row>
    <row r="498" spans="4:16" ht="15.75" customHeight="1"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</row>
    <row r="499" spans="4:16" ht="15.75" customHeight="1"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</row>
    <row r="500" spans="4:16" ht="15.75" customHeight="1"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</row>
    <row r="501" spans="4:16" ht="15.75" customHeight="1"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</row>
    <row r="502" spans="4:16" ht="15.75" customHeight="1"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</row>
    <row r="503" spans="4:16" ht="15.75" customHeight="1"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</row>
    <row r="504" spans="4:16" ht="15.75" customHeight="1"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</row>
    <row r="505" spans="4:16" ht="15.75" customHeight="1"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</row>
    <row r="506" spans="4:16" ht="15.75" customHeight="1"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</row>
    <row r="507" spans="4:16" ht="15.75" customHeight="1"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</row>
    <row r="508" spans="4:16" ht="15.75" customHeight="1"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</row>
    <row r="509" spans="4:16" ht="15.75" customHeight="1"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</row>
    <row r="510" spans="4:16" ht="15.75" customHeight="1"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</row>
    <row r="511" spans="4:16" ht="15.75" customHeight="1"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</row>
    <row r="512" spans="4:16" ht="15.75" customHeight="1"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</row>
    <row r="513" spans="4:16" ht="15.75" customHeight="1"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</row>
    <row r="514" spans="4:16" ht="15.75" customHeight="1"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</row>
    <row r="515" spans="4:16" ht="15.75" customHeight="1"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</row>
    <row r="516" spans="4:16" ht="15.75" customHeight="1"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</row>
    <row r="517" spans="4:16" ht="15.75" customHeight="1"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</row>
    <row r="518" spans="4:16" ht="15.75" customHeight="1"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</row>
    <row r="519" spans="4:16" ht="15.75" customHeight="1"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</row>
    <row r="520" spans="4:16" ht="15.75" customHeight="1"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</row>
    <row r="521" spans="4:16" ht="15.75" customHeight="1"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</row>
    <row r="522" spans="4:16" ht="15.75" customHeight="1"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</row>
    <row r="523" spans="4:16" ht="15.75" customHeight="1"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</row>
    <row r="524" spans="4:16" ht="15.75" customHeight="1"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</row>
    <row r="525" spans="4:16" ht="15.75" customHeight="1"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</row>
    <row r="526" spans="4:16" ht="15.75" customHeight="1"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</row>
    <row r="527" spans="4:16" ht="15.75" customHeight="1"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</row>
    <row r="528" spans="4:16" ht="15.75" customHeight="1"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</row>
    <row r="529" spans="4:16" ht="15.75" customHeight="1"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</row>
    <row r="530" spans="4:16" ht="15.75" customHeight="1"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</row>
    <row r="531" spans="4:16" ht="15.75" customHeight="1"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</row>
    <row r="532" spans="4:16" ht="15.75" customHeight="1"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</row>
    <row r="533" spans="4:16" ht="15.75" customHeight="1"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</row>
    <row r="534" spans="4:16" ht="15.75" customHeight="1"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</row>
    <row r="535" spans="4:16" ht="15.75" customHeight="1"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</row>
    <row r="536" spans="4:16" ht="15.75" customHeight="1"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</row>
    <row r="537" spans="4:16" ht="15.75" customHeight="1"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</row>
    <row r="538" spans="4:16" ht="15.75" customHeight="1"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</row>
    <row r="539" spans="4:16" ht="15.75" customHeight="1"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</row>
    <row r="540" spans="4:16" ht="15.75" customHeight="1"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</row>
    <row r="541" spans="4:16" ht="15.75" customHeight="1"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</row>
    <row r="542" spans="4:16" ht="15.75" customHeight="1"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</row>
    <row r="543" spans="4:16" ht="15.75" customHeight="1"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</row>
    <row r="544" spans="4:16" ht="15.75" customHeight="1"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</row>
    <row r="545" spans="4:16" ht="15.75" customHeight="1"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</row>
    <row r="546" spans="4:16" ht="15.75" customHeight="1"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</row>
    <row r="547" spans="4:16" ht="15.75" customHeight="1"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</row>
    <row r="548" spans="4:16" ht="15.75" customHeight="1"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</row>
    <row r="549" spans="4:16" ht="15.75" customHeight="1"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</row>
    <row r="550" spans="4:16" ht="15.75" customHeight="1"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</row>
    <row r="551" spans="4:16" ht="15.75" customHeight="1"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</row>
    <row r="552" spans="4:16" ht="15.75" customHeight="1"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</row>
    <row r="553" spans="4:16" ht="15.75" customHeight="1"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</row>
    <row r="554" spans="4:16" ht="15.75" customHeight="1"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</row>
    <row r="555" spans="4:16" ht="15.75" customHeight="1"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</row>
    <row r="556" spans="4:16" ht="15.75" customHeight="1"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</row>
    <row r="557" spans="4:16" ht="15.75" customHeight="1"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</row>
    <row r="558" spans="4:16" ht="15.75" customHeight="1"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</row>
    <row r="559" spans="4:16" ht="15.75" customHeight="1"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</row>
    <row r="560" spans="4:16" ht="15.75" customHeight="1"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</row>
    <row r="561" spans="4:16" ht="15.75" customHeight="1"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</row>
    <row r="562" spans="4:16" ht="15.75" customHeight="1"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</row>
    <row r="563" spans="4:16" ht="15.75" customHeight="1"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</row>
    <row r="564" spans="4:16" ht="15.75" customHeight="1"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</row>
    <row r="565" spans="4:16" ht="15.75" customHeight="1"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</row>
    <row r="566" spans="4:16" ht="15.75" customHeight="1"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</row>
    <row r="567" spans="4:16" ht="15.75" customHeight="1"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</row>
    <row r="568" spans="4:16" ht="15.75" customHeight="1"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</row>
    <row r="569" spans="4:16" ht="15.75" customHeight="1"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</row>
    <row r="570" spans="4:16" ht="15.75" customHeight="1"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</row>
    <row r="571" spans="4:16" ht="15.75" customHeight="1"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</row>
    <row r="572" spans="4:16" ht="15.75" customHeight="1"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</row>
    <row r="573" spans="4:16" ht="15.75" customHeight="1"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</row>
    <row r="574" spans="4:16" ht="15.75" customHeight="1"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</row>
    <row r="575" spans="4:16" ht="15.75" customHeight="1"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</row>
    <row r="576" spans="4:16" ht="15.75" customHeight="1"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</row>
    <row r="577" spans="4:16" ht="15.75" customHeight="1"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</row>
    <row r="578" spans="4:16" ht="15.75" customHeight="1"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</row>
    <row r="579" spans="4:16" ht="15.75" customHeight="1"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</row>
    <row r="580" spans="4:16" ht="15.75" customHeight="1"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</row>
    <row r="581" spans="4:16" ht="15.75" customHeight="1"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</row>
    <row r="582" spans="4:16" ht="15.75" customHeight="1"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</row>
    <row r="583" spans="4:16" ht="15.75" customHeight="1"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</row>
    <row r="584" spans="4:16" ht="15.75" customHeight="1"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</row>
    <row r="585" spans="4:16" ht="15.75" customHeight="1"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</row>
    <row r="586" spans="4:16" ht="15.75" customHeight="1"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</row>
    <row r="587" spans="4:16" ht="15.75" customHeight="1"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</row>
    <row r="588" spans="4:16" ht="15.75" customHeight="1"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</row>
    <row r="589" spans="4:16" ht="15.75" customHeight="1"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</row>
    <row r="590" spans="4:16" ht="15.75" customHeight="1"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</row>
    <row r="591" spans="4:16" ht="15.75" customHeight="1"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</row>
    <row r="592" spans="4:16" ht="15.75" customHeight="1"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</row>
    <row r="593" spans="4:16" ht="15.75" customHeight="1"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</row>
    <row r="594" spans="4:16" ht="15.75" customHeight="1"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</row>
    <row r="595" spans="4:16" ht="15.75" customHeight="1"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</row>
    <row r="596" spans="4:16" ht="15.75" customHeight="1"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</row>
    <row r="597" spans="4:16" ht="15.75" customHeight="1"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</row>
    <row r="598" spans="4:16" ht="15.75" customHeight="1"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</row>
    <row r="599" spans="4:16" ht="15.75" customHeight="1"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</row>
    <row r="600" spans="4:16" ht="15.75" customHeight="1"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</row>
    <row r="601" spans="4:16" ht="15.75" customHeight="1"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</row>
    <row r="602" spans="4:16" ht="15.75" customHeight="1"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</row>
    <row r="603" spans="4:16" ht="15.75" customHeight="1"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</row>
    <row r="604" spans="4:16" ht="15.75" customHeight="1"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</row>
    <row r="605" spans="4:16" ht="15.75" customHeight="1"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</row>
    <row r="606" spans="4:16" ht="15.75" customHeight="1"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</row>
    <row r="607" spans="4:16" ht="15.75" customHeight="1"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</row>
    <row r="608" spans="4:16" ht="15.75" customHeight="1"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</row>
    <row r="609" spans="4:16" ht="15.75" customHeight="1"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</row>
    <row r="610" spans="4:16" ht="15.75" customHeight="1"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</row>
    <row r="611" spans="4:16" ht="15.75" customHeight="1"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</row>
    <row r="612" spans="4:16" ht="15.75" customHeight="1"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</row>
    <row r="613" spans="4:16" ht="15.75" customHeight="1"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</row>
    <row r="614" spans="4:16" ht="15.75" customHeight="1"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</row>
    <row r="615" spans="4:16" ht="15.75" customHeight="1"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</row>
    <row r="616" spans="4:16" ht="15.75" customHeight="1"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</row>
    <row r="617" spans="4:16" ht="15.75" customHeight="1"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</row>
    <row r="618" spans="4:16" ht="15.75" customHeight="1"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</row>
    <row r="619" spans="4:16" ht="15.75" customHeight="1"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</row>
    <row r="620" spans="4:16" ht="15.75" customHeight="1"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</row>
    <row r="621" spans="4:16" ht="15.75" customHeight="1"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</row>
    <row r="622" spans="4:16" ht="15.75" customHeight="1"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</row>
    <row r="623" spans="4:16" ht="15.75" customHeight="1"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</row>
    <row r="624" spans="4:16" ht="15.75" customHeight="1"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</row>
    <row r="625" spans="4:16" ht="15.75" customHeight="1"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</row>
    <row r="626" spans="4:16" ht="15.75" customHeight="1"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</row>
    <row r="627" spans="4:16" ht="15.75" customHeight="1"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</row>
    <row r="628" spans="4:16" ht="15.75" customHeight="1"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</row>
    <row r="629" spans="4:16" ht="15.75" customHeight="1"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</row>
    <row r="630" spans="4:16" ht="15.75" customHeight="1"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</row>
    <row r="631" spans="4:16" ht="15.75" customHeight="1"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</row>
    <row r="632" spans="4:16" ht="15.75" customHeight="1"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</row>
    <row r="633" spans="4:16" ht="15.75" customHeight="1"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</row>
    <row r="634" spans="4:16" ht="15.75" customHeight="1"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</row>
    <row r="635" spans="4:16" ht="15.75" customHeight="1"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</row>
    <row r="636" spans="4:16" ht="15.75" customHeight="1"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</row>
    <row r="637" spans="4:16" ht="15.75" customHeight="1"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</row>
    <row r="638" spans="4:16" ht="15.75" customHeight="1"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</row>
    <row r="639" spans="4:16" ht="15.75" customHeight="1"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</row>
    <row r="640" spans="4:16" ht="15.75" customHeight="1"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</row>
    <row r="641" spans="4:16" ht="15.75" customHeight="1"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</row>
    <row r="642" spans="4:16" ht="15.75" customHeight="1"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</row>
    <row r="643" spans="4:16" ht="15.75" customHeight="1"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</row>
    <row r="644" spans="4:16" ht="15.75" customHeight="1"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</row>
    <row r="645" spans="4:16" ht="15.75" customHeight="1"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</row>
    <row r="646" spans="4:16" ht="15.75" customHeight="1"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</row>
    <row r="647" spans="4:16" ht="15.75" customHeight="1"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</row>
    <row r="648" spans="4:16" ht="15.75" customHeight="1"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</row>
    <row r="649" spans="4:16" ht="15.75" customHeight="1"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</row>
    <row r="650" spans="4:16" ht="15.75" customHeight="1"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</row>
    <row r="651" spans="4:16" ht="15.75" customHeight="1"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</row>
    <row r="652" spans="4:16" ht="15.75" customHeight="1"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</row>
    <row r="653" spans="4:16" ht="15.75" customHeight="1"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</row>
    <row r="654" spans="4:16" ht="15.75" customHeight="1"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</row>
    <row r="655" spans="4:16" ht="15.75" customHeight="1"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</row>
    <row r="656" spans="4:16" ht="15.75" customHeight="1"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</row>
    <row r="657" spans="4:16" ht="15.75" customHeight="1"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</row>
    <row r="658" spans="4:16" ht="15.75" customHeight="1"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</row>
    <row r="659" spans="4:16" ht="15.75" customHeight="1"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</row>
    <row r="660" spans="4:16" ht="15.75" customHeight="1"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</row>
    <row r="661" spans="4:16" ht="15.75" customHeight="1"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</row>
    <row r="662" spans="4:16" ht="15.75" customHeight="1"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</row>
    <row r="663" spans="4:16" ht="15.75" customHeight="1"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</row>
    <row r="664" spans="4:16" ht="15.75" customHeight="1"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</row>
    <row r="665" spans="4:16" ht="15.75" customHeight="1"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</row>
    <row r="666" spans="4:16" ht="15.75" customHeight="1"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</row>
    <row r="667" spans="4:16" ht="15.75" customHeight="1"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</row>
    <row r="668" spans="4:16" ht="15.75" customHeight="1"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</row>
    <row r="669" spans="4:16" ht="15.75" customHeight="1"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</row>
    <row r="670" spans="4:16" ht="15.75" customHeight="1"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</row>
    <row r="671" spans="4:16" ht="15.75" customHeight="1"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</row>
    <row r="672" spans="4:16" ht="15.75" customHeight="1"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</row>
    <row r="673" spans="4:16" ht="15.75" customHeight="1"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</row>
    <row r="674" spans="4:16" ht="15.75" customHeight="1"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</row>
    <row r="675" spans="4:16" ht="15.75" customHeight="1"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</row>
    <row r="676" spans="4:16" ht="15.75" customHeight="1"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</row>
    <row r="677" spans="4:16" ht="15.75" customHeight="1"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</row>
    <row r="678" spans="4:16" ht="15.75" customHeight="1"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</row>
    <row r="679" spans="4:16" ht="15.75" customHeight="1"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</row>
    <row r="680" spans="4:16" ht="15.75" customHeight="1"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</row>
    <row r="681" spans="4:16" ht="15.75" customHeight="1"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</row>
    <row r="682" spans="4:16" ht="15.75" customHeight="1"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</row>
    <row r="683" spans="4:16" ht="15.75" customHeight="1"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</row>
    <row r="684" spans="4:16" ht="15.75" customHeight="1"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</row>
    <row r="685" spans="4:16" ht="15.75" customHeight="1"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</row>
    <row r="686" spans="4:16" ht="15.75" customHeight="1"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</row>
    <row r="687" spans="4:16" ht="15.75" customHeight="1"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</row>
    <row r="688" spans="4:16" ht="15.75" customHeight="1"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</row>
    <row r="689" spans="4:16" ht="15.75" customHeight="1"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</row>
    <row r="690" spans="4:16" ht="15.75" customHeight="1"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</row>
    <row r="691" spans="4:16" ht="15.75" customHeight="1"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</row>
    <row r="692" spans="4:16" ht="15.75" customHeight="1"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</row>
    <row r="693" spans="4:16" ht="15.75" customHeight="1"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</row>
    <row r="694" spans="4:16" ht="15.75" customHeight="1"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</row>
    <row r="695" spans="4:16" ht="15.75" customHeight="1"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</row>
    <row r="696" spans="4:16" ht="15.75" customHeight="1"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</row>
    <row r="697" spans="4:16" ht="15.75" customHeight="1"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</row>
    <row r="698" spans="4:16" ht="15.75" customHeight="1"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</row>
    <row r="699" spans="4:16" ht="15.75" customHeight="1"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</row>
    <row r="700" spans="4:16" ht="15.75" customHeight="1"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</row>
    <row r="701" spans="4:16" ht="15.75" customHeight="1"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</row>
    <row r="702" spans="4:16" ht="15.75" customHeight="1"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</row>
    <row r="703" spans="4:16" ht="15.75" customHeight="1"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</row>
    <row r="704" spans="4:16" ht="15.75" customHeight="1"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</row>
    <row r="705" spans="4:16" ht="15.75" customHeight="1"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</row>
    <row r="706" spans="4:16" ht="15.75" customHeight="1"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</row>
    <row r="707" spans="4:16" ht="15.75" customHeight="1"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</row>
    <row r="708" spans="4:16" ht="15.75" customHeight="1"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</row>
    <row r="709" spans="4:16" ht="15.75" customHeight="1"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</row>
    <row r="710" spans="4:16" ht="15.75" customHeight="1"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</row>
    <row r="711" spans="4:16" ht="15.75" customHeight="1"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</row>
    <row r="712" spans="4:16" ht="15.75" customHeight="1"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</row>
    <row r="713" spans="4:16" ht="15.75" customHeight="1"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</row>
    <row r="714" spans="4:16" ht="15.75" customHeight="1"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</row>
    <row r="715" spans="4:16" ht="15.75" customHeight="1"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</row>
    <row r="716" spans="4:16" ht="15.75" customHeight="1"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</row>
    <row r="717" spans="4:16" ht="15.75" customHeight="1"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</row>
    <row r="718" spans="4:16" ht="15.75" customHeight="1"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</row>
    <row r="719" spans="4:16" ht="15.75" customHeight="1"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</row>
    <row r="720" spans="4:16" ht="15.75" customHeight="1"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</row>
    <row r="721" spans="4:16" ht="15.75" customHeight="1"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</row>
    <row r="722" spans="4:16" ht="15.75" customHeight="1"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</row>
    <row r="723" spans="4:16" ht="15.75" customHeight="1"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</row>
    <row r="724" spans="4:16" ht="15.75" customHeight="1"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</row>
    <row r="725" spans="4:16" ht="15.75" customHeight="1"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</row>
    <row r="726" spans="4:16" ht="15.75" customHeight="1"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</row>
    <row r="727" spans="4:16" ht="15.75" customHeight="1"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</row>
    <row r="728" spans="4:16" ht="15.75" customHeight="1"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</row>
    <row r="729" spans="4:16" ht="15.75" customHeight="1"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</row>
    <row r="730" spans="4:16" ht="15.75" customHeight="1"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</row>
    <row r="731" spans="4:16" ht="15.75" customHeight="1"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</row>
    <row r="732" spans="4:16" ht="15.75" customHeight="1"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</row>
    <row r="733" spans="4:16" ht="15.75" customHeight="1"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</row>
    <row r="734" spans="4:16" ht="15.75" customHeight="1"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</row>
    <row r="735" spans="4:16" ht="15.75" customHeight="1"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</row>
    <row r="736" spans="4:16" ht="15.75" customHeight="1"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</row>
    <row r="737" spans="4:16" ht="15.75" customHeight="1"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</row>
    <row r="738" spans="4:16" ht="15.75" customHeight="1"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</row>
    <row r="739" spans="4:16" ht="15.75" customHeight="1"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</row>
    <row r="740" spans="4:16" ht="15.75" customHeight="1"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</row>
    <row r="741" spans="4:16" ht="15.75" customHeight="1"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</row>
    <row r="742" spans="4:16" ht="15.75" customHeight="1"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</row>
    <row r="743" spans="4:16" ht="15.75" customHeight="1"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</row>
    <row r="744" spans="4:16" ht="15.75" customHeight="1"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</row>
    <row r="745" spans="4:16" ht="15.75" customHeight="1"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</row>
    <row r="746" spans="4:16" ht="15.75" customHeight="1"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</row>
    <row r="747" spans="4:16" ht="15.75" customHeight="1"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</row>
    <row r="748" spans="4:16" ht="15.75" customHeight="1"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</row>
    <row r="749" spans="4:16" ht="15.75" customHeight="1"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</row>
    <row r="750" spans="4:16" ht="15.75" customHeight="1"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</row>
    <row r="751" spans="4:16" ht="15.75" customHeight="1"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</row>
    <row r="752" spans="4:16" ht="15.75" customHeight="1"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</row>
    <row r="753" spans="4:16" ht="15.75" customHeight="1"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</row>
    <row r="754" spans="4:16" ht="15.75" customHeight="1"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</row>
    <row r="755" spans="4:16" ht="15.75" customHeight="1"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</row>
    <row r="756" spans="4:16" ht="15.75" customHeight="1"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</row>
    <row r="757" spans="4:16" ht="15.75" customHeight="1"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</row>
    <row r="758" spans="4:16" ht="15.75" customHeight="1"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</row>
    <row r="759" spans="4:16" ht="15.75" customHeight="1"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</row>
    <row r="760" spans="4:16" ht="15.75" customHeight="1"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</row>
    <row r="761" spans="4:16" ht="15.75" customHeight="1"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</row>
    <row r="762" spans="4:16" ht="15.75" customHeight="1"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</row>
    <row r="763" spans="4:16" ht="15.75" customHeight="1"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</row>
    <row r="764" spans="4:16" ht="15.75" customHeight="1"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</row>
    <row r="765" spans="4:16" ht="15.75" customHeight="1"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</row>
    <row r="766" spans="4:16" ht="15.75" customHeight="1"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</row>
    <row r="767" spans="4:16" ht="15.75" customHeight="1"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</row>
    <row r="768" spans="4:16" ht="15.75" customHeight="1"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</row>
    <row r="769" spans="4:16" ht="15.75" customHeight="1"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</row>
    <row r="770" spans="4:16" ht="15.75" customHeight="1"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</row>
    <row r="771" spans="4:16" ht="15.75" customHeight="1"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</row>
    <row r="772" spans="4:16" ht="15.75" customHeight="1"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</row>
    <row r="773" spans="4:16" ht="15.75" customHeight="1"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</row>
    <row r="774" spans="4:16" ht="15.75" customHeight="1"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</row>
    <row r="775" spans="4:16" ht="15.75" customHeight="1"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</row>
    <row r="776" spans="4:16" ht="15.75" customHeight="1"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</row>
    <row r="777" spans="4:16" ht="15.75" customHeight="1"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</row>
    <row r="778" spans="4:16" ht="15.75" customHeight="1"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</row>
    <row r="779" spans="4:16" ht="15.75" customHeight="1"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</row>
    <row r="780" spans="4:16" ht="15.75" customHeight="1"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</row>
    <row r="781" spans="4:16" ht="15.75" customHeight="1"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</row>
    <row r="782" spans="4:16" ht="15.75" customHeight="1"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</row>
    <row r="783" spans="4:16" ht="15.75" customHeight="1"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</row>
    <row r="784" spans="4:16" ht="15.75" customHeight="1"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</row>
    <row r="785" spans="4:16" ht="15.75" customHeight="1"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</row>
    <row r="786" spans="4:16" ht="15.75" customHeight="1"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</row>
    <row r="787" spans="4:16" ht="15.75" customHeight="1"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</row>
    <row r="788" spans="4:16" ht="15.75" customHeight="1"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</row>
    <row r="789" spans="4:16" ht="15.75" customHeight="1"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</row>
    <row r="790" spans="4:16" ht="15.75" customHeight="1"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</row>
    <row r="791" spans="4:16" ht="15.75" customHeight="1"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</row>
    <row r="792" spans="4:16" ht="15.75" customHeight="1"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</row>
    <row r="793" spans="4:16" ht="15.75" customHeight="1"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</row>
    <row r="794" spans="4:16" ht="15.75" customHeight="1"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</row>
    <row r="795" spans="4:16" ht="15.75" customHeight="1"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</row>
    <row r="796" spans="4:16" ht="15.75" customHeight="1"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</row>
    <row r="797" spans="4:16" ht="15.75" customHeight="1"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</row>
    <row r="798" spans="4:16" ht="15.75" customHeight="1"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</row>
    <row r="799" spans="4:16" ht="15.75" customHeight="1"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</row>
    <row r="800" spans="4:16" ht="15.75" customHeight="1"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</row>
    <row r="801" spans="4:16" ht="15.75" customHeight="1"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</row>
    <row r="802" spans="4:16" ht="15.75" customHeight="1"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</row>
    <row r="803" spans="4:16" ht="15.75" customHeight="1"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</row>
    <row r="804" spans="4:16" ht="15.75" customHeight="1"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</row>
    <row r="805" spans="4:16" ht="15.75" customHeight="1"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</row>
    <row r="806" spans="4:16" ht="15.75" customHeight="1"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</row>
    <row r="807" spans="4:16" ht="15.75" customHeight="1"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</row>
    <row r="808" spans="4:16" ht="15.75" customHeight="1"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</row>
    <row r="809" spans="4:16" ht="15.75" customHeight="1"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</row>
    <row r="810" spans="4:16" ht="15.75" customHeight="1"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</row>
    <row r="811" spans="4:16" ht="15.75" customHeight="1"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</row>
    <row r="812" spans="4:16" ht="15.75" customHeight="1"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</row>
    <row r="813" spans="4:16" ht="15.75" customHeight="1"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</row>
    <row r="814" spans="4:16" ht="15.75" customHeight="1"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</row>
    <row r="815" spans="4:16" ht="15.75" customHeight="1"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</row>
    <row r="816" spans="4:16" ht="15.75" customHeight="1"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</row>
    <row r="817" spans="4:16" ht="15.75" customHeight="1"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</row>
    <row r="818" spans="4:16" ht="15.75" customHeight="1"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</row>
    <row r="819" spans="4:16" ht="15.75" customHeight="1"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</row>
    <row r="820" spans="4:16" ht="15.75" customHeight="1"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</row>
    <row r="821" spans="4:16" ht="15.75" customHeight="1"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</row>
    <row r="822" spans="4:16" ht="15.75" customHeight="1"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</row>
    <row r="823" spans="4:16" ht="15.75" customHeight="1"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</row>
    <row r="824" spans="4:16" ht="15.75" customHeight="1"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</row>
    <row r="825" spans="4:16" ht="15.75" customHeight="1"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</row>
    <row r="826" spans="4:16" ht="15.75" customHeight="1"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</row>
    <row r="827" spans="4:16" ht="15.75" customHeight="1"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</row>
    <row r="828" spans="4:16" ht="15.75" customHeight="1"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</row>
    <row r="829" spans="4:16" ht="15.75" customHeight="1"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</row>
    <row r="830" spans="4:16" ht="15.75" customHeight="1"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</row>
    <row r="831" spans="4:16" ht="15.75" customHeight="1"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</row>
    <row r="832" spans="4:16" ht="15.75" customHeight="1"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</row>
    <row r="833" spans="4:16" ht="15.75" customHeight="1"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</row>
    <row r="834" spans="4:16" ht="15.75" customHeight="1"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</row>
    <row r="835" spans="4:16" ht="15.75" customHeight="1"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</row>
    <row r="836" spans="4:16" ht="15.75" customHeight="1"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</row>
    <row r="837" spans="4:16" ht="15.75" customHeight="1"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</row>
    <row r="838" spans="4:16" ht="15.75" customHeight="1"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</row>
    <row r="839" spans="4:16" ht="15.75" customHeight="1"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</row>
    <row r="840" spans="4:16" ht="15.75" customHeight="1"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</row>
    <row r="841" spans="4:16" ht="15.75" customHeight="1"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</row>
    <row r="842" spans="4:16" ht="15.75" customHeight="1"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</row>
    <row r="843" spans="4:16" ht="15.75" customHeight="1"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</row>
    <row r="844" spans="4:16" ht="15.75" customHeight="1"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</row>
    <row r="845" spans="4:16" ht="15.75" customHeight="1"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</row>
    <row r="846" spans="4:16" ht="15.75" customHeight="1"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</row>
    <row r="847" spans="4:16" ht="15.75" customHeight="1"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</row>
    <row r="848" spans="4:16" ht="15.75" customHeight="1"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</row>
    <row r="849" spans="4:16" ht="15.75" customHeight="1"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</row>
    <row r="850" spans="4:16" ht="15.75" customHeight="1"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</row>
    <row r="851" spans="4:16" ht="15.75" customHeight="1"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</row>
    <row r="852" spans="4:16" ht="15.75" customHeight="1"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</row>
    <row r="853" spans="4:16" ht="15.75" customHeight="1"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</row>
    <row r="854" spans="4:16" ht="15.75" customHeight="1"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</row>
    <row r="855" spans="4:16" ht="15.75" customHeight="1"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</row>
    <row r="856" spans="4:16" ht="15.75" customHeight="1"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</row>
    <row r="857" spans="4:16" ht="15.75" customHeight="1"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</row>
    <row r="858" spans="4:16" ht="15.75" customHeight="1"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</row>
    <row r="859" spans="4:16" ht="15.75" customHeight="1"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</row>
    <row r="860" spans="4:16" ht="15.75" customHeight="1"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</row>
    <row r="861" spans="4:16" ht="15.75" customHeight="1"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</row>
    <row r="862" spans="4:16" ht="15.75" customHeight="1"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</row>
    <row r="863" spans="4:16" ht="15.75" customHeight="1"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</row>
    <row r="864" spans="4:16" ht="15.75" customHeight="1"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</row>
    <row r="865" spans="4:16" ht="15.75" customHeight="1"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</row>
    <row r="866" spans="4:16" ht="15.75" customHeight="1"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</row>
    <row r="867" spans="4:16" ht="15.75" customHeight="1"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</row>
    <row r="868" spans="4:16" ht="15.75" customHeight="1"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</row>
    <row r="869" spans="4:16" ht="15.75" customHeight="1"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</row>
    <row r="870" spans="4:16" ht="15.75" customHeight="1"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</row>
    <row r="871" spans="4:16" ht="15.75" customHeight="1"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</row>
    <row r="872" spans="4:16" ht="15.75" customHeight="1"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</row>
    <row r="873" spans="4:16" ht="15.75" customHeight="1"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</row>
    <row r="874" spans="4:16" ht="15.75" customHeight="1"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</row>
    <row r="875" spans="4:16" ht="15.75" customHeight="1"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</row>
    <row r="876" spans="4:16" ht="15.75" customHeight="1"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</row>
    <row r="877" spans="4:16" ht="15.75" customHeight="1"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</row>
    <row r="878" spans="4:16" ht="15.75" customHeight="1"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</row>
    <row r="879" spans="4:16" ht="15.75" customHeight="1"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</row>
    <row r="880" spans="4:16" ht="15.75" customHeight="1"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</row>
    <row r="881" spans="4:16" ht="15.75" customHeight="1"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</row>
    <row r="882" spans="4:16" ht="15.75" customHeight="1"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</row>
    <row r="883" spans="4:16" ht="15.75" customHeight="1"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</row>
    <row r="884" spans="4:16" ht="15.75" customHeight="1"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</row>
    <row r="885" spans="4:16" ht="15.75" customHeight="1"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</row>
    <row r="886" spans="4:16" ht="15.75" customHeight="1"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</row>
    <row r="887" spans="4:16" ht="15.75" customHeight="1"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</row>
    <row r="888" spans="4:16" ht="15.75" customHeight="1"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</row>
    <row r="889" spans="4:16" ht="15.75" customHeight="1"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</row>
    <row r="890" spans="4:16" ht="15.75" customHeight="1"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</row>
    <row r="891" spans="4:16" ht="15.75" customHeight="1"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</row>
    <row r="892" spans="4:16" ht="15.75" customHeight="1"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</row>
    <row r="893" spans="4:16" ht="15.75" customHeight="1"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</row>
    <row r="894" spans="4:16" ht="15.75" customHeight="1"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</row>
    <row r="895" spans="4:16" ht="15.75" customHeight="1"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</row>
    <row r="896" spans="4:16" ht="15.75" customHeight="1"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</row>
    <row r="897" spans="4:16" ht="15.75" customHeight="1"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</row>
    <row r="898" spans="4:16" ht="15.75" customHeight="1"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</row>
    <row r="899" spans="4:16" ht="15.75" customHeight="1"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</row>
    <row r="900" spans="4:16" ht="15.75" customHeight="1"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</row>
    <row r="901" spans="4:16" ht="15.75" customHeight="1"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</row>
    <row r="902" spans="4:16" ht="15.75" customHeight="1"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</row>
    <row r="903" spans="4:16" ht="15.75" customHeight="1"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</row>
    <row r="904" spans="4:16" ht="15.75" customHeight="1"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</row>
    <row r="905" spans="4:16" ht="15.75" customHeight="1"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</row>
    <row r="906" spans="4:16" ht="15.75" customHeight="1"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</row>
    <row r="907" spans="4:16" ht="15.75" customHeight="1"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</row>
    <row r="908" spans="4:16" ht="15.75" customHeight="1"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</row>
    <row r="909" spans="4:16" ht="15.75" customHeight="1"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</row>
    <row r="910" spans="4:16" ht="15.75" customHeight="1"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</row>
    <row r="911" spans="4:16" ht="15.75" customHeight="1"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</row>
    <row r="912" spans="4:16" ht="15.75" customHeight="1"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</row>
    <row r="913" spans="4:16" ht="15.75" customHeight="1"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</row>
    <row r="914" spans="4:16" ht="15.75" customHeight="1"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</row>
    <row r="915" spans="4:16" ht="15.75" customHeight="1"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</row>
    <row r="916" spans="4:16" ht="15.75" customHeight="1"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</row>
    <row r="917" spans="4:16" ht="15.75" customHeight="1"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</row>
    <row r="918" spans="4:16" ht="15.75" customHeight="1"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</row>
    <row r="919" spans="4:16" ht="15.75" customHeight="1"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</row>
    <row r="920" spans="4:16" ht="15.75" customHeight="1"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</row>
    <row r="921" spans="4:16" ht="15.75" customHeight="1"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</row>
    <row r="922" spans="4:16" ht="15.75" customHeight="1"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</row>
    <row r="923" spans="4:16" ht="15.75" customHeight="1"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</row>
    <row r="924" spans="4:16" ht="15.75" customHeight="1"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</row>
    <row r="925" spans="4:16" ht="15.75" customHeight="1"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</row>
    <row r="926" spans="4:16" ht="15.75" customHeight="1"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</row>
    <row r="927" spans="4:16" ht="15.75" customHeight="1"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</row>
    <row r="928" spans="4:16" ht="15.75" customHeight="1"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</row>
    <row r="929" spans="4:16" ht="15.75" customHeight="1"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</row>
    <row r="930" spans="4:16" ht="15.75" customHeight="1"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</row>
    <row r="931" spans="4:16" ht="15.75" customHeight="1"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</row>
    <row r="932" spans="4:16" ht="15.75" customHeight="1"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</row>
    <row r="933" spans="4:16" ht="15.75" customHeight="1"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</row>
    <row r="934" spans="4:16" ht="15.75" customHeight="1"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</row>
    <row r="935" spans="4:16" ht="15.75" customHeight="1"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</row>
    <row r="936" spans="4:16" ht="15.75" customHeight="1"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</row>
    <row r="937" spans="4:16" ht="15.75" customHeight="1"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</row>
    <row r="938" spans="4:16" ht="15.75" customHeight="1"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</row>
    <row r="939" spans="4:16" ht="15.75" customHeight="1"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</row>
    <row r="940" spans="4:16" ht="15.75" customHeight="1"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</row>
    <row r="941" spans="4:16" ht="15.75" customHeight="1"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</row>
    <row r="942" spans="4:16" ht="15.75" customHeight="1"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</row>
    <row r="943" spans="4:16" ht="15.75" customHeight="1"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</row>
    <row r="944" spans="4:16" ht="15.75" customHeight="1"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</row>
    <row r="945" spans="4:16" ht="15.75" customHeight="1"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</row>
    <row r="946" spans="4:16" ht="15.75" customHeight="1"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</row>
    <row r="947" spans="4:16" ht="15.75" customHeight="1"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</row>
    <row r="948" spans="4:16" ht="15.75" customHeight="1"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</row>
    <row r="949" spans="4:16" ht="15.75" customHeight="1"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</row>
    <row r="950" spans="4:16" ht="15.75" customHeight="1"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</row>
    <row r="951" spans="4:16" ht="15.75" customHeight="1"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</row>
    <row r="952" spans="4:16" ht="15.75" customHeight="1"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</row>
    <row r="953" spans="4:16" ht="15.75" customHeight="1"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</row>
    <row r="954" spans="4:16" ht="15.75" customHeight="1"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</row>
    <row r="955" spans="4:16" ht="15.75" customHeight="1"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</row>
    <row r="956" spans="4:16" ht="15.75" customHeight="1"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</row>
    <row r="957" spans="4:16" ht="15.75" customHeight="1"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</row>
    <row r="958" spans="4:16" ht="15.75" customHeight="1"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</row>
    <row r="959" spans="4:16" ht="15.75" customHeight="1"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</row>
    <row r="960" spans="4:16" ht="15.75" customHeight="1"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</row>
    <row r="961" spans="4:16" ht="15.75" customHeight="1"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</row>
    <row r="962" spans="4:16" ht="15.75" customHeight="1"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</row>
    <row r="963" spans="4:16" ht="15.75" customHeight="1"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</row>
    <row r="964" spans="4:16" ht="15.75" customHeight="1"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</row>
    <row r="965" spans="4:16" ht="15.75" customHeight="1"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</row>
    <row r="966" spans="4:16" ht="15.75" customHeight="1"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</row>
    <row r="967" spans="4:16" ht="15.75" customHeight="1"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</row>
    <row r="968" spans="4:16" ht="15.75" customHeight="1"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</row>
    <row r="969" spans="4:16" ht="15.75" customHeight="1"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</row>
    <row r="970" spans="4:16" ht="15.75" customHeight="1"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</row>
    <row r="971" spans="4:16" ht="15.75" customHeight="1"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</row>
    <row r="972" spans="4:16" ht="15.75" customHeight="1"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</row>
    <row r="973" spans="4:16" ht="15.75" customHeight="1"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</row>
    <row r="974" spans="4:16" ht="15.75" customHeight="1"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</row>
    <row r="975" spans="4:16" ht="15.75" customHeight="1"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</row>
    <row r="976" spans="4:16" ht="15.75" customHeight="1"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</row>
    <row r="977" spans="4:16" ht="15.75" customHeight="1"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</row>
    <row r="978" spans="4:16" ht="15.75" customHeight="1"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</row>
    <row r="979" spans="4:16" ht="15.75" customHeight="1"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</row>
    <row r="980" spans="4:16" ht="15.75" customHeight="1"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</row>
    <row r="981" spans="4:16" ht="15.75" customHeight="1"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</row>
    <row r="982" spans="4:16" ht="15.75" customHeight="1"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</row>
    <row r="983" spans="4:16" ht="15.75" customHeight="1"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</row>
    <row r="984" spans="4:16" ht="15.75" customHeight="1"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</row>
    <row r="985" spans="4:16" ht="15.75" customHeight="1"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</row>
    <row r="986" spans="4:16" ht="15.75" customHeight="1"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</row>
    <row r="987" spans="4:16" ht="15.75" customHeight="1"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</row>
    <row r="988" spans="4:16" ht="15.75" customHeight="1"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</row>
    <row r="989" spans="4:16" ht="15.75" customHeight="1"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</row>
    <row r="990" spans="4:16" ht="15.75" customHeight="1"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</row>
    <row r="991" spans="4:16" ht="15.75" customHeight="1"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</row>
    <row r="992" spans="4:16" ht="15.75" customHeight="1"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</row>
    <row r="993" spans="4:16" ht="15.75" customHeight="1"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</row>
    <row r="994" spans="4:16" ht="15.75" customHeight="1"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</row>
    <row r="995" spans="4:16" ht="15.75" customHeight="1"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</row>
    <row r="996" spans="4:16" ht="15.75" customHeight="1"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</row>
    <row r="997" spans="4:16" ht="15.75" customHeight="1"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</row>
    <row r="998" spans="4:16" ht="15.75" customHeight="1"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</row>
    <row r="999" spans="4:16" ht="15.75" customHeight="1"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</row>
    <row r="1000" spans="4:16" ht="15.75" customHeight="1"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</row>
  </sheetData>
  <mergeCells count="6">
    <mergeCell ref="B63:C63"/>
    <mergeCell ref="B9:C9"/>
    <mergeCell ref="B16:C16"/>
    <mergeCell ref="B26:C26"/>
    <mergeCell ref="B37:E37"/>
    <mergeCell ref="B59:C59"/>
  </mergeCells>
  <pageMargins left="0.39370078740157483" right="0.39370078740157483" top="0.39370078740157483" bottom="0.39370078740157483" header="0" footer="0"/>
  <pageSetup scale="4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P100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ColWidth="14.42578125" defaultRowHeight="15" customHeight="1"/>
  <cols>
    <col min="1" max="1" width="3.5703125" customWidth="1"/>
    <col min="2" max="2" width="15.28515625" customWidth="1"/>
    <col min="3" max="3" width="33.5703125" customWidth="1"/>
    <col min="4" max="4" width="16.28515625" customWidth="1"/>
    <col min="5" max="5" width="18.140625" customWidth="1"/>
    <col min="6" max="6" width="16.140625" customWidth="1"/>
    <col min="7" max="8" width="16.42578125" customWidth="1"/>
    <col min="9" max="9" width="15.85546875" customWidth="1"/>
    <col min="10" max="10" width="16.5703125" customWidth="1"/>
    <col min="11" max="11" width="18.5703125" customWidth="1"/>
    <col min="12" max="12" width="18.7109375" customWidth="1"/>
    <col min="13" max="13" width="16.42578125" customWidth="1"/>
    <col min="14" max="14" width="17.5703125" customWidth="1"/>
    <col min="15" max="16" width="16.28515625" customWidth="1"/>
    <col min="17" max="26" width="11.42578125" customWidth="1"/>
  </cols>
  <sheetData>
    <row r="1" spans="1:16" ht="20.25">
      <c r="A1" s="133" t="s">
        <v>172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5.75">
      <c r="A2" s="135" t="s">
        <v>195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5.75">
      <c r="A3" s="135" t="s">
        <v>249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6"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5.75">
      <c r="B6" s="136" t="s">
        <v>197</v>
      </c>
      <c r="C6" s="135" t="str">
        <f>'Caratula POA'!C9</f>
        <v>UNIDAD DE ANALISIS E INTELIGENCIA U.D.A. I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5.75">
      <c r="B8" s="137" t="s">
        <v>198</v>
      </c>
      <c r="C8" s="138" t="s">
        <v>199</v>
      </c>
      <c r="D8" s="139" t="s">
        <v>6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12</v>
      </c>
      <c r="K8" s="139" t="s">
        <v>13</v>
      </c>
      <c r="L8" s="139" t="s">
        <v>200</v>
      </c>
      <c r="M8" s="139" t="s">
        <v>15</v>
      </c>
      <c r="N8" s="139" t="s">
        <v>16</v>
      </c>
      <c r="O8" s="139" t="s">
        <v>17</v>
      </c>
      <c r="P8" s="139" t="s">
        <v>18</v>
      </c>
    </row>
    <row r="9" spans="1:16" ht="15.75">
      <c r="B9" s="226" t="s">
        <v>201</v>
      </c>
      <c r="C9" s="168"/>
      <c r="D9" s="140">
        <f t="shared" ref="D9:P9" si="0">SUM(D10:D14)</f>
        <v>100</v>
      </c>
      <c r="E9" s="140">
        <f t="shared" si="0"/>
        <v>0</v>
      </c>
      <c r="F9" s="140">
        <f t="shared" si="0"/>
        <v>0</v>
      </c>
      <c r="G9" s="140">
        <f t="shared" si="0"/>
        <v>0</v>
      </c>
      <c r="H9" s="140">
        <f t="shared" si="0"/>
        <v>0</v>
      </c>
      <c r="I9" s="140">
        <f t="shared" si="0"/>
        <v>0</v>
      </c>
      <c r="J9" s="140">
        <f t="shared" si="0"/>
        <v>0</v>
      </c>
      <c r="K9" s="140">
        <f t="shared" si="0"/>
        <v>0</v>
      </c>
      <c r="L9" s="140">
        <f t="shared" si="0"/>
        <v>0</v>
      </c>
      <c r="M9" s="140">
        <f t="shared" si="0"/>
        <v>0</v>
      </c>
      <c r="N9" s="140">
        <f t="shared" si="0"/>
        <v>0</v>
      </c>
      <c r="O9" s="140">
        <f t="shared" si="0"/>
        <v>0</v>
      </c>
      <c r="P9" s="140">
        <f t="shared" si="0"/>
        <v>100</v>
      </c>
    </row>
    <row r="10" spans="1:16" ht="30.75">
      <c r="B10" s="151" t="s">
        <v>250</v>
      </c>
      <c r="C10" s="142" t="s">
        <v>202</v>
      </c>
      <c r="D10" s="143">
        <v>100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>
        <f t="shared" ref="P10:P15" si="1">SUM(D10:O10)</f>
        <v>100</v>
      </c>
    </row>
    <row r="11" spans="1:16" ht="30.75">
      <c r="B11" s="151" t="s">
        <v>251</v>
      </c>
      <c r="C11" s="142" t="s">
        <v>203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4">
        <f t="shared" si="1"/>
        <v>0</v>
      </c>
    </row>
    <row r="12" spans="1:16" ht="30.75">
      <c r="B12" s="151" t="s">
        <v>252</v>
      </c>
      <c r="C12" s="142" t="s">
        <v>204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>
        <f t="shared" si="1"/>
        <v>0</v>
      </c>
    </row>
    <row r="13" spans="1:16" ht="15.75">
      <c r="B13" s="151" t="s">
        <v>253</v>
      </c>
      <c r="C13" s="145" t="s">
        <v>205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>
        <f t="shared" si="1"/>
        <v>0</v>
      </c>
    </row>
    <row r="14" spans="1:16" ht="30.75">
      <c r="B14" s="151" t="s">
        <v>254</v>
      </c>
      <c r="C14" s="142" t="s">
        <v>206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4">
        <f t="shared" si="1"/>
        <v>0</v>
      </c>
    </row>
    <row r="15" spans="1:16" ht="15.75">
      <c r="B15" s="146"/>
      <c r="C15" s="147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4">
        <f t="shared" si="1"/>
        <v>0</v>
      </c>
    </row>
    <row r="16" spans="1:16" ht="15.75">
      <c r="B16" s="226" t="s">
        <v>207</v>
      </c>
      <c r="C16" s="168"/>
      <c r="D16" s="148">
        <f t="shared" ref="D16:P16" si="2">SUM(D17:D24)</f>
        <v>0</v>
      </c>
      <c r="E16" s="148">
        <f t="shared" si="2"/>
        <v>0</v>
      </c>
      <c r="F16" s="148">
        <f t="shared" si="2"/>
        <v>0</v>
      </c>
      <c r="G16" s="148">
        <f t="shared" si="2"/>
        <v>0</v>
      </c>
      <c r="H16" s="148">
        <f t="shared" si="2"/>
        <v>0</v>
      </c>
      <c r="I16" s="148">
        <f t="shared" si="2"/>
        <v>0</v>
      </c>
      <c r="J16" s="148">
        <f t="shared" si="2"/>
        <v>0</v>
      </c>
      <c r="K16" s="148">
        <f t="shared" si="2"/>
        <v>0</v>
      </c>
      <c r="L16" s="148">
        <f t="shared" si="2"/>
        <v>0</v>
      </c>
      <c r="M16" s="148">
        <f t="shared" si="2"/>
        <v>0</v>
      </c>
      <c r="N16" s="148">
        <f t="shared" si="2"/>
        <v>0</v>
      </c>
      <c r="O16" s="148">
        <f t="shared" si="2"/>
        <v>0</v>
      </c>
      <c r="P16" s="148">
        <f t="shared" si="2"/>
        <v>0</v>
      </c>
    </row>
    <row r="17" spans="2:16" ht="45.75">
      <c r="B17" s="151" t="s">
        <v>255</v>
      </c>
      <c r="C17" s="149" t="s">
        <v>208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4">
        <f t="shared" ref="P17:P25" si="3">SUM(D17:O17)</f>
        <v>0</v>
      </c>
    </row>
    <row r="18" spans="2:16" ht="15.75">
      <c r="B18" s="151" t="s">
        <v>256</v>
      </c>
      <c r="C18" s="145" t="s">
        <v>209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>
        <f t="shared" si="3"/>
        <v>0</v>
      </c>
    </row>
    <row r="19" spans="2:16" ht="30.75">
      <c r="B19" s="151" t="s">
        <v>257</v>
      </c>
      <c r="C19" s="147" t="s">
        <v>210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4">
        <f t="shared" si="3"/>
        <v>0</v>
      </c>
    </row>
    <row r="20" spans="2:16" ht="30.75">
      <c r="B20" s="151" t="s">
        <v>258</v>
      </c>
      <c r="C20" s="147" t="s">
        <v>211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>
        <f t="shared" si="3"/>
        <v>0</v>
      </c>
    </row>
    <row r="21" spans="2:16" ht="15.75" customHeight="1">
      <c r="B21" s="151" t="s">
        <v>259</v>
      </c>
      <c r="C21" s="147" t="s">
        <v>212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4">
        <f t="shared" si="3"/>
        <v>0</v>
      </c>
    </row>
    <row r="22" spans="2:16" ht="15.75" customHeight="1">
      <c r="B22" s="151" t="s">
        <v>260</v>
      </c>
      <c r="C22" s="147" t="s">
        <v>213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4">
        <f t="shared" si="3"/>
        <v>0</v>
      </c>
    </row>
    <row r="23" spans="2:16" ht="15.75" hidden="1" customHeight="1">
      <c r="B23" s="151">
        <v>2800</v>
      </c>
      <c r="C23" s="147" t="s">
        <v>214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4">
        <f t="shared" si="3"/>
        <v>0</v>
      </c>
    </row>
    <row r="24" spans="2:16" ht="15.75" customHeight="1">
      <c r="B24" s="151" t="s">
        <v>261</v>
      </c>
      <c r="C24" s="149" t="s">
        <v>215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4">
        <f t="shared" si="3"/>
        <v>0</v>
      </c>
    </row>
    <row r="25" spans="2:16" ht="15.75" customHeight="1">
      <c r="B25" s="150"/>
      <c r="C25" s="145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4">
        <f t="shared" si="3"/>
        <v>0</v>
      </c>
    </row>
    <row r="26" spans="2:16" ht="15.75" customHeight="1">
      <c r="B26" s="226" t="s">
        <v>216</v>
      </c>
      <c r="C26" s="168"/>
      <c r="D26" s="148">
        <f t="shared" ref="D26:P26" si="4">SUM(D27:D35)</f>
        <v>0</v>
      </c>
      <c r="E26" s="148">
        <f t="shared" si="4"/>
        <v>0</v>
      </c>
      <c r="F26" s="148">
        <f t="shared" si="4"/>
        <v>0</v>
      </c>
      <c r="G26" s="148">
        <f t="shared" si="4"/>
        <v>0</v>
      </c>
      <c r="H26" s="148">
        <f t="shared" si="4"/>
        <v>0</v>
      </c>
      <c r="I26" s="148">
        <f t="shared" si="4"/>
        <v>0</v>
      </c>
      <c r="J26" s="148">
        <f t="shared" si="4"/>
        <v>0</v>
      </c>
      <c r="K26" s="148">
        <f t="shared" si="4"/>
        <v>0</v>
      </c>
      <c r="L26" s="148">
        <f t="shared" si="4"/>
        <v>0</v>
      </c>
      <c r="M26" s="148">
        <f t="shared" si="4"/>
        <v>0</v>
      </c>
      <c r="N26" s="148">
        <f t="shared" si="4"/>
        <v>0</v>
      </c>
      <c r="O26" s="148">
        <f t="shared" si="4"/>
        <v>0</v>
      </c>
      <c r="P26" s="148">
        <f t="shared" si="4"/>
        <v>0</v>
      </c>
    </row>
    <row r="27" spans="2:16" ht="15.75" customHeight="1">
      <c r="B27" s="151" t="s">
        <v>262</v>
      </c>
      <c r="C27" s="151" t="s">
        <v>217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4">
        <f t="shared" ref="P27:P47" si="5">SUM(D27:O27)</f>
        <v>0</v>
      </c>
    </row>
    <row r="28" spans="2:16" ht="15.75" customHeight="1">
      <c r="B28" s="151" t="s">
        <v>263</v>
      </c>
      <c r="C28" s="152" t="s">
        <v>218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4">
        <f t="shared" si="5"/>
        <v>0</v>
      </c>
    </row>
    <row r="29" spans="2:16" ht="15.75" customHeight="1">
      <c r="B29" s="151" t="s">
        <v>264</v>
      </c>
      <c r="C29" s="147" t="s">
        <v>219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4">
        <f t="shared" si="5"/>
        <v>0</v>
      </c>
    </row>
    <row r="30" spans="2:16" ht="15.75" customHeight="1">
      <c r="B30" s="151" t="s">
        <v>265</v>
      </c>
      <c r="C30" s="147" t="s">
        <v>220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4">
        <f t="shared" si="5"/>
        <v>0</v>
      </c>
    </row>
    <row r="31" spans="2:16" ht="15.75" customHeight="1">
      <c r="B31" s="151" t="s">
        <v>266</v>
      </c>
      <c r="C31" s="147" t="s">
        <v>221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4">
        <f t="shared" si="5"/>
        <v>0</v>
      </c>
    </row>
    <row r="32" spans="2:16" ht="15.75" customHeight="1">
      <c r="B32" s="151" t="s">
        <v>267</v>
      </c>
      <c r="C32" s="147" t="s">
        <v>222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>
        <f t="shared" si="5"/>
        <v>0</v>
      </c>
    </row>
    <row r="33" spans="2:16" ht="15.75" customHeight="1">
      <c r="B33" s="151" t="s">
        <v>268</v>
      </c>
      <c r="C33" s="152" t="s">
        <v>223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4">
        <f t="shared" si="5"/>
        <v>0</v>
      </c>
    </row>
    <row r="34" spans="2:16" ht="15.75" customHeight="1">
      <c r="B34" s="151" t="s">
        <v>269</v>
      </c>
      <c r="C34" s="152" t="s">
        <v>224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4">
        <f t="shared" si="5"/>
        <v>0</v>
      </c>
    </row>
    <row r="35" spans="2:16" ht="15.75" customHeight="1">
      <c r="B35" s="151" t="s">
        <v>270</v>
      </c>
      <c r="C35" s="152" t="s">
        <v>225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4">
        <f t="shared" si="5"/>
        <v>0</v>
      </c>
    </row>
    <row r="36" spans="2:16" ht="15.75" hidden="1" customHeight="1">
      <c r="B36" s="153"/>
      <c r="C36" s="154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6"/>
      <c r="O36" s="156"/>
      <c r="P36" s="144">
        <f t="shared" si="5"/>
        <v>0</v>
      </c>
    </row>
    <row r="37" spans="2:16" ht="15.75" hidden="1" customHeight="1">
      <c r="B37" s="226" t="s">
        <v>226</v>
      </c>
      <c r="C37" s="173"/>
      <c r="D37" s="173"/>
      <c r="E37" s="168"/>
      <c r="F37" s="157"/>
      <c r="G37" s="157"/>
      <c r="H37" s="157"/>
      <c r="I37" s="157"/>
      <c r="J37" s="157"/>
      <c r="K37" s="157"/>
      <c r="L37" s="157"/>
      <c r="M37" s="157"/>
      <c r="N37" s="158"/>
      <c r="O37" s="158"/>
      <c r="P37" s="144">
        <f t="shared" si="5"/>
        <v>0</v>
      </c>
    </row>
    <row r="38" spans="2:16" ht="15.75" hidden="1" customHeight="1">
      <c r="B38" s="146">
        <v>4100</v>
      </c>
      <c r="C38" s="147" t="s">
        <v>227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44">
        <f t="shared" si="5"/>
        <v>0</v>
      </c>
    </row>
    <row r="39" spans="2:16" ht="15.75" hidden="1" customHeight="1">
      <c r="B39" s="146">
        <v>4200</v>
      </c>
      <c r="C39" s="147" t="s">
        <v>228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44">
        <f t="shared" si="5"/>
        <v>0</v>
      </c>
    </row>
    <row r="40" spans="2:16" ht="15.75" hidden="1" customHeight="1">
      <c r="B40" s="146">
        <v>4300</v>
      </c>
      <c r="C40" s="152" t="s">
        <v>229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44">
        <f t="shared" si="5"/>
        <v>0</v>
      </c>
    </row>
    <row r="41" spans="2:16" ht="15.75" hidden="1" customHeight="1">
      <c r="B41" s="146">
        <v>4400</v>
      </c>
      <c r="C41" s="152" t="s">
        <v>230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44">
        <f t="shared" si="5"/>
        <v>0</v>
      </c>
    </row>
    <row r="42" spans="2:16" ht="15.75" hidden="1" customHeight="1">
      <c r="B42" s="146">
        <v>4500</v>
      </c>
      <c r="C42" s="152" t="s">
        <v>231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44">
        <f t="shared" si="5"/>
        <v>0</v>
      </c>
    </row>
    <row r="43" spans="2:16" ht="15.75" hidden="1" customHeight="1">
      <c r="B43" s="146">
        <v>4600</v>
      </c>
      <c r="C43" s="147" t="s">
        <v>232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44">
        <f t="shared" si="5"/>
        <v>0</v>
      </c>
    </row>
    <row r="44" spans="2:16" ht="15.75" hidden="1" customHeight="1">
      <c r="B44" s="146">
        <v>4700</v>
      </c>
      <c r="C44" s="147" t="s">
        <v>233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44">
        <f t="shared" si="5"/>
        <v>0</v>
      </c>
    </row>
    <row r="45" spans="2:16" ht="15.75" hidden="1" customHeight="1">
      <c r="B45" s="146">
        <v>4800</v>
      </c>
      <c r="C45" s="152" t="s">
        <v>234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44">
        <f t="shared" si="5"/>
        <v>0</v>
      </c>
    </row>
    <row r="46" spans="2:16" ht="15.75" hidden="1" customHeight="1">
      <c r="B46" s="146">
        <v>4900</v>
      </c>
      <c r="C46" s="152" t="s">
        <v>235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44">
        <f t="shared" si="5"/>
        <v>0</v>
      </c>
    </row>
    <row r="47" spans="2:16" ht="15.75" customHeight="1">
      <c r="B47" s="154"/>
      <c r="C47" s="154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44">
        <f t="shared" si="5"/>
        <v>0</v>
      </c>
    </row>
    <row r="48" spans="2:16" ht="15.75" customHeight="1">
      <c r="B48" s="159" t="s">
        <v>236</v>
      </c>
      <c r="C48" s="160"/>
      <c r="D48" s="148">
        <f t="shared" ref="D48:P48" si="6">SUM(D49:D57)</f>
        <v>0</v>
      </c>
      <c r="E48" s="148">
        <f t="shared" si="6"/>
        <v>0</v>
      </c>
      <c r="F48" s="148">
        <f t="shared" si="6"/>
        <v>0</v>
      </c>
      <c r="G48" s="148">
        <f t="shared" si="6"/>
        <v>0</v>
      </c>
      <c r="H48" s="148">
        <f t="shared" si="6"/>
        <v>0</v>
      </c>
      <c r="I48" s="148">
        <f t="shared" si="6"/>
        <v>0</v>
      </c>
      <c r="J48" s="148">
        <f t="shared" si="6"/>
        <v>0</v>
      </c>
      <c r="K48" s="148">
        <f t="shared" si="6"/>
        <v>0</v>
      </c>
      <c r="L48" s="148">
        <f t="shared" si="6"/>
        <v>0</v>
      </c>
      <c r="M48" s="148">
        <f t="shared" si="6"/>
        <v>0</v>
      </c>
      <c r="N48" s="148">
        <f t="shared" si="6"/>
        <v>0</v>
      </c>
      <c r="O48" s="148">
        <f t="shared" si="6"/>
        <v>0</v>
      </c>
      <c r="P48" s="148">
        <f t="shared" si="6"/>
        <v>0</v>
      </c>
    </row>
    <row r="49" spans="2:16" ht="15.75" customHeight="1">
      <c r="B49" s="151" t="s">
        <v>271</v>
      </c>
      <c r="C49" s="147" t="s">
        <v>237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4">
        <f t="shared" ref="P49:P58" si="7">SUM(D49:O49)</f>
        <v>0</v>
      </c>
    </row>
    <row r="50" spans="2:16" ht="15.75" customHeight="1">
      <c r="B50" s="151" t="s">
        <v>272</v>
      </c>
      <c r="C50" s="147" t="s">
        <v>238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4">
        <f t="shared" si="7"/>
        <v>0</v>
      </c>
    </row>
    <row r="51" spans="2:16" ht="15.75" customHeight="1">
      <c r="B51" s="151" t="s">
        <v>273</v>
      </c>
      <c r="C51" s="147" t="s">
        <v>239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4">
        <f t="shared" si="7"/>
        <v>0</v>
      </c>
    </row>
    <row r="52" spans="2:16" ht="15.75" customHeight="1">
      <c r="B52" s="151" t="s">
        <v>274</v>
      </c>
      <c r="C52" s="147" t="s">
        <v>240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>
        <f t="shared" si="7"/>
        <v>0</v>
      </c>
    </row>
    <row r="53" spans="2:16" ht="15.75" customHeight="1">
      <c r="B53" s="151" t="s">
        <v>275</v>
      </c>
      <c r="C53" s="152" t="s">
        <v>241</v>
      </c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4">
        <f t="shared" si="7"/>
        <v>0</v>
      </c>
    </row>
    <row r="54" spans="2:16" ht="15.75" customHeight="1">
      <c r="B54" s="151" t="s">
        <v>276</v>
      </c>
      <c r="C54" s="147" t="s">
        <v>242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4">
        <f t="shared" si="7"/>
        <v>0</v>
      </c>
    </row>
    <row r="55" spans="2:16" ht="15.75" hidden="1" customHeight="1">
      <c r="B55" s="146">
        <v>5700</v>
      </c>
      <c r="C55" s="152" t="s">
        <v>243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4">
        <f t="shared" si="7"/>
        <v>0</v>
      </c>
    </row>
    <row r="56" spans="2:16" ht="15.75" hidden="1" customHeight="1">
      <c r="B56" s="146">
        <v>5800</v>
      </c>
      <c r="C56" s="152" t="s">
        <v>244</v>
      </c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4">
        <f t="shared" si="7"/>
        <v>0</v>
      </c>
    </row>
    <row r="57" spans="2:16" ht="15.75" customHeight="1">
      <c r="B57" s="151" t="s">
        <v>277</v>
      </c>
      <c r="C57" s="152" t="s">
        <v>245</v>
      </c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4">
        <f t="shared" si="7"/>
        <v>0</v>
      </c>
    </row>
    <row r="58" spans="2:16" ht="15.75" customHeight="1">
      <c r="B58" s="154"/>
      <c r="C58" s="154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44">
        <f t="shared" si="7"/>
        <v>0</v>
      </c>
    </row>
    <row r="59" spans="2:16" ht="15.75" customHeight="1">
      <c r="B59" s="226" t="s">
        <v>246</v>
      </c>
      <c r="C59" s="168"/>
      <c r="D59" s="148">
        <f t="shared" ref="D59:P59" si="8">SUM(D60)</f>
        <v>0</v>
      </c>
      <c r="E59" s="148">
        <f t="shared" si="8"/>
        <v>0</v>
      </c>
      <c r="F59" s="148">
        <f t="shared" si="8"/>
        <v>0</v>
      </c>
      <c r="G59" s="148">
        <f t="shared" si="8"/>
        <v>0</v>
      </c>
      <c r="H59" s="148">
        <f t="shared" si="8"/>
        <v>0</v>
      </c>
      <c r="I59" s="148">
        <f t="shared" si="8"/>
        <v>0</v>
      </c>
      <c r="J59" s="148">
        <f t="shared" si="8"/>
        <v>0</v>
      </c>
      <c r="K59" s="148">
        <f t="shared" si="8"/>
        <v>0</v>
      </c>
      <c r="L59" s="148">
        <f t="shared" si="8"/>
        <v>0</v>
      </c>
      <c r="M59" s="148">
        <f t="shared" si="8"/>
        <v>0</v>
      </c>
      <c r="N59" s="148">
        <f t="shared" si="8"/>
        <v>0</v>
      </c>
      <c r="O59" s="148">
        <f t="shared" si="8"/>
        <v>0</v>
      </c>
      <c r="P59" s="148">
        <f t="shared" si="8"/>
        <v>0</v>
      </c>
    </row>
    <row r="60" spans="2:16" ht="15.75" customHeight="1">
      <c r="B60" s="151" t="s">
        <v>278</v>
      </c>
      <c r="C60" s="147" t="s">
        <v>247</v>
      </c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>
        <f t="shared" ref="P60:P62" si="9">SUM(D60:O60)</f>
        <v>0</v>
      </c>
    </row>
    <row r="61" spans="2:16" ht="15.75" customHeight="1">
      <c r="B61" s="153"/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44">
        <f t="shared" si="9"/>
        <v>0</v>
      </c>
    </row>
    <row r="62" spans="2:16" ht="15.75" customHeight="1">
      <c r="B62" s="154"/>
      <c r="C62" s="154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44">
        <f t="shared" si="9"/>
        <v>0</v>
      </c>
    </row>
    <row r="63" spans="2:16" ht="15.75" customHeight="1">
      <c r="B63" s="226" t="s">
        <v>248</v>
      </c>
      <c r="C63" s="168"/>
      <c r="D63" s="148">
        <f t="shared" ref="D63:P63" si="10">D59+D48+D26+D16+D9</f>
        <v>100</v>
      </c>
      <c r="E63" s="148">
        <f t="shared" si="10"/>
        <v>0</v>
      </c>
      <c r="F63" s="148">
        <f t="shared" si="10"/>
        <v>0</v>
      </c>
      <c r="G63" s="148">
        <f t="shared" si="10"/>
        <v>0</v>
      </c>
      <c r="H63" s="148">
        <f t="shared" si="10"/>
        <v>0</v>
      </c>
      <c r="I63" s="148">
        <f t="shared" si="10"/>
        <v>0</v>
      </c>
      <c r="J63" s="148">
        <f t="shared" si="10"/>
        <v>0</v>
      </c>
      <c r="K63" s="148">
        <f t="shared" si="10"/>
        <v>0</v>
      </c>
      <c r="L63" s="148">
        <f t="shared" si="10"/>
        <v>0</v>
      </c>
      <c r="M63" s="148">
        <f t="shared" si="10"/>
        <v>0</v>
      </c>
      <c r="N63" s="148">
        <f t="shared" si="10"/>
        <v>0</v>
      </c>
      <c r="O63" s="148">
        <f t="shared" si="10"/>
        <v>0</v>
      </c>
      <c r="P63" s="148">
        <f t="shared" si="10"/>
        <v>100</v>
      </c>
    </row>
    <row r="64" spans="2:16" ht="15.75" customHeight="1"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</row>
    <row r="65" spans="4:16" ht="15.75" customHeight="1"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</row>
    <row r="66" spans="4:16" ht="15.75" customHeight="1"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</row>
    <row r="67" spans="4:16" ht="15.75" customHeight="1"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</row>
    <row r="68" spans="4:16" ht="15.75" customHeight="1"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</row>
    <row r="69" spans="4:16" ht="15.75" customHeight="1"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</row>
    <row r="70" spans="4:16" ht="15.75" customHeight="1"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</row>
    <row r="71" spans="4:16" ht="15.75" customHeight="1"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</row>
    <row r="72" spans="4:16" ht="15.75" customHeight="1"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</row>
    <row r="73" spans="4:16" ht="15.75" customHeight="1"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</row>
    <row r="74" spans="4:16" ht="15.75" customHeight="1"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</row>
    <row r="75" spans="4:16" ht="15.75" customHeight="1"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</row>
    <row r="76" spans="4:16" ht="15.75" customHeight="1"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</row>
    <row r="77" spans="4:16" ht="15.75" customHeight="1"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</row>
    <row r="78" spans="4:16" ht="15.75" customHeight="1"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</row>
    <row r="79" spans="4:16" ht="15.75" customHeight="1"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</row>
    <row r="80" spans="4:16" ht="15.75" customHeight="1"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</row>
    <row r="81" spans="4:16" ht="15.75" customHeight="1"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</row>
    <row r="82" spans="4:16" ht="15.75" customHeight="1"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</row>
    <row r="83" spans="4:16" ht="15.75" customHeight="1"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</row>
    <row r="84" spans="4:16" ht="15.75" customHeight="1"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</row>
    <row r="85" spans="4:16" ht="15.75" customHeight="1"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</row>
    <row r="86" spans="4:16" ht="15.75" customHeight="1"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</row>
    <row r="87" spans="4:16" ht="30.75" customHeight="1"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</row>
    <row r="88" spans="4:16" ht="15.75" customHeight="1"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</row>
    <row r="89" spans="4:16" ht="15.75" customHeight="1"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</row>
    <row r="90" spans="4:16" ht="30.75" hidden="1" customHeight="1"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</row>
    <row r="91" spans="4:16" ht="15.75" customHeight="1"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</row>
    <row r="92" spans="4:16" ht="15.75" customHeight="1"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</row>
    <row r="93" spans="4:16" ht="15.75" customHeight="1"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</row>
    <row r="94" spans="4:16" ht="15.75" customHeight="1"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</row>
    <row r="95" spans="4:16" ht="15.75" customHeight="1"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</row>
    <row r="96" spans="4:16" ht="15.75" customHeight="1"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</row>
    <row r="97" spans="4:16" ht="15.75" customHeight="1"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</row>
    <row r="98" spans="4:16" ht="15.75" customHeight="1"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</row>
    <row r="99" spans="4:16" ht="15.75" customHeight="1"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</row>
    <row r="100" spans="4:16" ht="15.75" customHeight="1"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</row>
    <row r="101" spans="4:16" ht="15.75" customHeight="1"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</row>
    <row r="102" spans="4:16" ht="15.75" customHeight="1"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</row>
    <row r="103" spans="4:16" ht="15.75" hidden="1" customHeight="1"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</row>
    <row r="104" spans="4:16" ht="15.75" hidden="1" customHeight="1"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</row>
    <row r="105" spans="4:16" ht="30.75" hidden="1" customHeight="1"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</row>
    <row r="106" spans="4:16" ht="30.75" hidden="1" customHeight="1"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</row>
    <row r="107" spans="4:16" ht="15.75" hidden="1" customHeight="1"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</row>
    <row r="108" spans="4:16" ht="15.75" hidden="1" customHeight="1"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</row>
    <row r="109" spans="4:16" ht="15.75" hidden="1" customHeight="1"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</row>
    <row r="110" spans="4:16" ht="30.75" hidden="1" customHeight="1"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</row>
    <row r="111" spans="4:16" ht="30.75" hidden="1" customHeight="1"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</row>
    <row r="112" spans="4:16" ht="15.75" hidden="1" customHeight="1"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</row>
    <row r="113" spans="4:16" ht="15.75" hidden="1" customHeight="1"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</row>
    <row r="114" spans="4:16" ht="15.75" customHeight="1"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4:16" ht="15.75" customHeight="1"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4:16" ht="15.75" customHeight="1"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4:16" ht="15.75" customHeight="1"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4:16" ht="15.75" customHeight="1"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4:16" ht="15.75" customHeight="1"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4:16" ht="15.75" customHeight="1"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4:16" ht="15.75" customHeight="1"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</row>
    <row r="122" spans="4:16" ht="15.75" hidden="1" customHeight="1"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</row>
    <row r="123" spans="4:16" ht="15.75" hidden="1" customHeight="1"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24" spans="4:16" ht="15.75" customHeight="1"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</row>
    <row r="125" spans="4:16" ht="15.75" customHeight="1"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</row>
    <row r="126" spans="4:16" ht="15.75" customHeight="1"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</row>
    <row r="127" spans="4:16" ht="15.75" customHeight="1"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</row>
    <row r="128" spans="4:16" ht="15.75" customHeight="1"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</row>
    <row r="129" spans="4:16" ht="15.75" customHeight="1"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</row>
    <row r="130" spans="4:16" ht="15.75" customHeight="1"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4:16" ht="15.75" customHeight="1"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</row>
    <row r="132" spans="4:16" ht="15.75" customHeight="1"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</row>
    <row r="133" spans="4:16" ht="15.75" customHeight="1"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4:16" ht="15.75" customHeight="1"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</row>
    <row r="135" spans="4:16" ht="15.75" customHeight="1"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</row>
    <row r="136" spans="4:16" ht="15.75" customHeight="1"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</row>
    <row r="137" spans="4:16" ht="15.75" customHeight="1"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</row>
    <row r="138" spans="4:16" ht="15.75" customHeight="1"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</row>
    <row r="139" spans="4:16" ht="15.75" customHeight="1"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</row>
    <row r="140" spans="4:16" ht="15.75" customHeight="1"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4:16" ht="15.75" customHeight="1"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4:16" ht="15.75" customHeight="1"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</row>
    <row r="143" spans="4:16" ht="15.75" customHeight="1"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</row>
    <row r="144" spans="4:16" ht="15.75" customHeight="1"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</row>
    <row r="145" spans="4:16" ht="15.75" customHeight="1"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</row>
    <row r="146" spans="4:16" ht="15.75" customHeight="1"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</row>
    <row r="147" spans="4:16" ht="15.75" customHeight="1"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</row>
    <row r="148" spans="4:16" ht="15.75" customHeight="1"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</row>
    <row r="149" spans="4:16" ht="15.75" customHeight="1"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</row>
    <row r="150" spans="4:16" ht="15.75" customHeight="1"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</row>
    <row r="151" spans="4:16" ht="15.75" customHeight="1"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</row>
    <row r="152" spans="4:16" ht="15.75" customHeight="1"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</row>
    <row r="153" spans="4:16" ht="15.75" customHeight="1"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</row>
    <row r="154" spans="4:16" ht="15.75" customHeight="1"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</row>
    <row r="155" spans="4:16" ht="15.75" customHeight="1"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</row>
    <row r="156" spans="4:16" ht="15.75" customHeight="1"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</row>
    <row r="157" spans="4:16" ht="15.75" customHeight="1"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</row>
    <row r="158" spans="4:16" ht="15.75" customHeight="1"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</row>
    <row r="159" spans="4:16" ht="30.75" customHeight="1"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</row>
    <row r="160" spans="4:16" ht="15.75" customHeight="1"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</row>
    <row r="161" spans="4:16" ht="15.75" customHeight="1"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</row>
    <row r="162" spans="4:16" ht="30.75" hidden="1" customHeight="1"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</row>
    <row r="163" spans="4:16" ht="15.75" customHeight="1"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</row>
    <row r="164" spans="4:16" ht="15.75" customHeight="1"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</row>
    <row r="165" spans="4:16" ht="15.75" customHeight="1"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</row>
    <row r="166" spans="4:16" ht="15.75" customHeight="1"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</row>
    <row r="167" spans="4:16" ht="15.75" customHeight="1"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</row>
    <row r="168" spans="4:16" ht="15.75" customHeight="1"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</row>
    <row r="169" spans="4:16" ht="15.75" customHeight="1"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</row>
    <row r="170" spans="4:16" ht="15.75" customHeight="1"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</row>
    <row r="171" spans="4:16" ht="15.75" customHeight="1"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</row>
    <row r="172" spans="4:16" ht="15.75" customHeight="1"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</row>
    <row r="173" spans="4:16" ht="15.75" customHeight="1"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</row>
    <row r="174" spans="4:16" ht="15.75" customHeight="1"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</row>
    <row r="175" spans="4:16" ht="15.75" customHeight="1"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</row>
    <row r="176" spans="4:16" ht="15.75" customHeight="1"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</row>
    <row r="177" spans="4:16" ht="15.75" customHeight="1"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</row>
    <row r="178" spans="4:16" ht="15.75" customHeight="1"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</row>
    <row r="179" spans="4:16" ht="15.75" customHeight="1"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</row>
    <row r="180" spans="4:16" ht="15.75" customHeight="1"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</row>
    <row r="181" spans="4:16" ht="15.75" customHeight="1"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</row>
    <row r="182" spans="4:16" ht="15.75" customHeight="1"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</row>
    <row r="183" spans="4:16" ht="15.75" customHeight="1"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</row>
    <row r="184" spans="4:16" ht="15.75" customHeight="1"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</row>
    <row r="185" spans="4:16" ht="15.75" customHeight="1"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</row>
    <row r="186" spans="4:16" ht="15.75" customHeight="1"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</row>
    <row r="187" spans="4:16" ht="15.75" customHeight="1"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</row>
    <row r="188" spans="4:16" ht="15.75" customHeight="1"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</row>
    <row r="189" spans="4:16" ht="15.75" customHeight="1"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</row>
    <row r="190" spans="4:16" ht="15.75" customHeight="1"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</row>
    <row r="191" spans="4:16" ht="15.75" customHeight="1"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</row>
    <row r="192" spans="4:16" ht="15.75" customHeight="1"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</row>
    <row r="193" spans="4:16" ht="15.75" customHeight="1"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</row>
    <row r="194" spans="4:16" ht="15.75" customHeight="1"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</row>
    <row r="195" spans="4:16" ht="15.75" customHeight="1"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</row>
    <row r="196" spans="4:16" ht="15.75" customHeight="1"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</row>
    <row r="197" spans="4:16" ht="15.75" customHeight="1"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</row>
    <row r="198" spans="4:16" ht="15.75" customHeight="1"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</row>
    <row r="199" spans="4:16" ht="15.75" customHeight="1"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</row>
    <row r="200" spans="4:16" ht="15.75" customHeight="1"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</row>
    <row r="201" spans="4:16" ht="15.75" customHeight="1"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</row>
    <row r="202" spans="4:16" ht="15.75" customHeight="1"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</row>
    <row r="203" spans="4:16" ht="15.75" customHeight="1"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</row>
    <row r="204" spans="4:16" ht="15.75" customHeight="1"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</row>
    <row r="205" spans="4:16" ht="15.75" customHeight="1"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</row>
    <row r="206" spans="4:16" ht="15.75" customHeight="1"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</row>
    <row r="207" spans="4:16" ht="15.75" customHeight="1"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</row>
    <row r="208" spans="4:16" ht="15.75" customHeight="1"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</row>
    <row r="209" spans="4:16" ht="15.75" customHeight="1"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</row>
    <row r="210" spans="4:16" ht="15.75" customHeight="1"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</row>
    <row r="211" spans="4:16" ht="15.75" customHeight="1"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</row>
    <row r="212" spans="4:16" ht="15.75" customHeight="1"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</row>
    <row r="213" spans="4:16" ht="15.75" customHeight="1"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</row>
    <row r="214" spans="4:16" ht="15.75" customHeight="1"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</row>
    <row r="215" spans="4:16" ht="15.75" customHeight="1"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</row>
    <row r="216" spans="4:16" ht="15.75" customHeight="1"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</row>
    <row r="217" spans="4:16" ht="15.75" customHeight="1"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</row>
    <row r="218" spans="4:16" ht="15.75" customHeight="1"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</row>
    <row r="219" spans="4:16" ht="15.75" customHeight="1"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</row>
    <row r="220" spans="4:16" ht="15.75" customHeight="1"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</row>
    <row r="221" spans="4:16" ht="15.75" customHeight="1"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</row>
    <row r="222" spans="4:16" ht="15.75" customHeight="1"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</row>
    <row r="223" spans="4:16" ht="15.75" customHeight="1"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</row>
    <row r="224" spans="4:16" ht="15.75" customHeight="1"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</row>
    <row r="225" spans="4:16" ht="15.75" customHeight="1"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</row>
    <row r="226" spans="4:16" ht="15.75" customHeight="1"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</row>
    <row r="227" spans="4:16" ht="15.75" customHeight="1"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</row>
    <row r="228" spans="4:16" ht="15.75" customHeight="1"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</row>
    <row r="229" spans="4:16" ht="15.75" customHeight="1"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</row>
    <row r="230" spans="4:16" ht="15.75" customHeight="1"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</row>
    <row r="231" spans="4:16" ht="15.75" customHeight="1"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</row>
    <row r="232" spans="4:16" ht="15.75" customHeight="1"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</row>
    <row r="233" spans="4:16" ht="15.75" customHeight="1"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</row>
    <row r="234" spans="4:16" ht="15.75" customHeight="1"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</row>
    <row r="235" spans="4:16" ht="15.75" customHeight="1"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</row>
    <row r="236" spans="4:16" ht="15.75" customHeight="1"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</row>
    <row r="237" spans="4:16" ht="15.75" customHeight="1"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</row>
    <row r="238" spans="4:16" ht="15.75" customHeight="1"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</row>
    <row r="239" spans="4:16" ht="15.75" customHeight="1"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</row>
    <row r="240" spans="4:16" ht="15.75" customHeight="1"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</row>
    <row r="241" spans="4:16" ht="15.75" customHeight="1"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</row>
    <row r="242" spans="4:16" ht="15.75" customHeight="1"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</row>
    <row r="243" spans="4:16" ht="15.75" customHeight="1"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</row>
    <row r="244" spans="4:16" ht="15.75" customHeight="1"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</row>
    <row r="245" spans="4:16" ht="15.75" customHeight="1"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</row>
    <row r="246" spans="4:16" ht="15.75" customHeight="1"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</row>
    <row r="247" spans="4:16" ht="15.75" customHeight="1"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</row>
    <row r="248" spans="4:16" ht="15.75" customHeight="1"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</row>
    <row r="249" spans="4:16" ht="15.75" customHeight="1"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</row>
    <row r="250" spans="4:16" ht="15.75" customHeight="1"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</row>
    <row r="251" spans="4:16" ht="15.75" customHeight="1"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</row>
    <row r="252" spans="4:16" ht="15.75" customHeight="1"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</row>
    <row r="253" spans="4:16" ht="15.75" customHeight="1"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</row>
    <row r="254" spans="4:16" ht="15.75" customHeight="1"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</row>
    <row r="255" spans="4:16" ht="15.75" customHeight="1"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</row>
    <row r="256" spans="4:16" ht="15.75" customHeight="1"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</row>
    <row r="257" spans="4:16" ht="15.75" customHeight="1"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</row>
    <row r="258" spans="4:16" ht="15.75" customHeight="1"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</row>
    <row r="259" spans="4:16" ht="15.75" customHeight="1"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</row>
    <row r="260" spans="4:16" ht="15.75" customHeight="1"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</row>
    <row r="261" spans="4:16" ht="15.75" customHeight="1"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</row>
    <row r="262" spans="4:16" ht="15.75" customHeight="1"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</row>
    <row r="263" spans="4:16" ht="15.75" customHeight="1"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</row>
    <row r="264" spans="4:16" ht="15.75" customHeight="1"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</row>
    <row r="265" spans="4:16" ht="15.75" customHeight="1"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</row>
    <row r="266" spans="4:16" ht="15.75" customHeight="1"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</row>
    <row r="267" spans="4:16" ht="15.75" customHeight="1"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</row>
    <row r="268" spans="4:16" ht="15.75" customHeight="1"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</row>
    <row r="269" spans="4:16" ht="15.75" customHeight="1"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</row>
    <row r="270" spans="4:16" ht="15.75" customHeight="1"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</row>
    <row r="271" spans="4:16" ht="15.75" customHeight="1"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</row>
    <row r="272" spans="4:16" ht="15.75" customHeight="1"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</row>
    <row r="273" spans="4:16" ht="15.75" customHeight="1"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</row>
    <row r="274" spans="4:16" ht="15.75" customHeight="1"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</row>
    <row r="275" spans="4:16" ht="15.75" customHeight="1"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</row>
    <row r="276" spans="4:16" ht="15.75" customHeight="1"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</row>
    <row r="277" spans="4:16" ht="15.75" customHeight="1"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</row>
    <row r="278" spans="4:16" ht="15.75" customHeight="1"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</row>
    <row r="279" spans="4:16" ht="15.75" customHeight="1"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</row>
    <row r="280" spans="4:16" ht="15.75" customHeight="1"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</row>
    <row r="281" spans="4:16" ht="15.75" customHeight="1"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</row>
    <row r="282" spans="4:16" ht="15.75" customHeight="1"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</row>
    <row r="283" spans="4:16" ht="15.75" customHeight="1"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</row>
    <row r="284" spans="4:16" ht="15.75" customHeight="1"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</row>
    <row r="285" spans="4:16" ht="15.75" customHeight="1"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</row>
    <row r="286" spans="4:16" ht="15.75" customHeight="1"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</row>
    <row r="287" spans="4:16" ht="15.75" customHeight="1"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</row>
    <row r="288" spans="4:16" ht="15.75" customHeight="1"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</row>
    <row r="289" spans="4:16" ht="15.75" customHeight="1"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</row>
    <row r="290" spans="4:16" ht="15.75" customHeight="1"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</row>
    <row r="291" spans="4:16" ht="15.75" customHeight="1"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</row>
    <row r="292" spans="4:16" ht="15.75" customHeight="1"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</row>
    <row r="293" spans="4:16" ht="15.75" customHeight="1"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</row>
    <row r="294" spans="4:16" ht="15.75" customHeight="1"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</row>
    <row r="295" spans="4:16" ht="15.75" customHeight="1"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</row>
    <row r="296" spans="4:16" ht="15.75" customHeight="1"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</row>
    <row r="297" spans="4:16" ht="15.75" customHeight="1"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</row>
    <row r="298" spans="4:16" ht="15.75" customHeight="1"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</row>
    <row r="299" spans="4:16" ht="15.75" customHeight="1"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</row>
    <row r="300" spans="4:16" ht="15.75" customHeight="1"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</row>
    <row r="301" spans="4:16" ht="15.75" customHeight="1"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</row>
    <row r="302" spans="4:16" ht="15.75" customHeight="1"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</row>
    <row r="303" spans="4:16" ht="15.75" customHeight="1"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</row>
    <row r="304" spans="4:16" ht="15.75" customHeight="1"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</row>
    <row r="305" spans="4:16" ht="15.75" customHeight="1"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</row>
    <row r="306" spans="4:16" ht="15.75" customHeight="1"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</row>
    <row r="307" spans="4:16" ht="15.75" customHeight="1"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</row>
    <row r="308" spans="4:16" ht="15.75" customHeight="1"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</row>
    <row r="309" spans="4:16" ht="15.75" customHeight="1"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</row>
    <row r="310" spans="4:16" ht="15.75" customHeight="1"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</row>
    <row r="311" spans="4:16" ht="15.75" customHeight="1"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</row>
    <row r="312" spans="4:16" ht="15.75" customHeight="1"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</row>
    <row r="313" spans="4:16" ht="15.75" customHeight="1"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</row>
    <row r="314" spans="4:16" ht="15.75" customHeight="1"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</row>
    <row r="315" spans="4:16" ht="15.75" customHeight="1"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</row>
    <row r="316" spans="4:16" ht="15.75" customHeight="1"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</row>
    <row r="317" spans="4:16" ht="15.75" customHeight="1"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</row>
    <row r="318" spans="4:16" ht="15.75" customHeight="1"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</row>
    <row r="319" spans="4:16" ht="15.75" customHeight="1"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</row>
    <row r="320" spans="4:16" ht="15.75" customHeight="1"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</row>
    <row r="321" spans="4:16" ht="15.75" customHeight="1"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</row>
    <row r="322" spans="4:16" ht="15.75" customHeight="1"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</row>
    <row r="323" spans="4:16" ht="15.75" customHeight="1"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</row>
    <row r="324" spans="4:16" ht="15.75" customHeight="1"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</row>
    <row r="325" spans="4:16" ht="15.75" customHeight="1"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</row>
    <row r="326" spans="4:16" ht="15.75" customHeight="1"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</row>
    <row r="327" spans="4:16" ht="15.75" customHeight="1"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</row>
    <row r="328" spans="4:16" ht="15.75" customHeight="1"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</row>
    <row r="329" spans="4:16" ht="15.75" customHeight="1"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</row>
    <row r="330" spans="4:16" ht="15.75" customHeight="1"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</row>
    <row r="331" spans="4:16" ht="15.75" customHeight="1"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</row>
    <row r="332" spans="4:16" ht="15.75" customHeight="1"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</row>
    <row r="333" spans="4:16" ht="15.75" customHeight="1"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</row>
    <row r="334" spans="4:16" ht="15.75" customHeight="1"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</row>
    <row r="335" spans="4:16" ht="15.75" customHeight="1"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</row>
    <row r="336" spans="4:16" ht="15.75" customHeight="1"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</row>
    <row r="337" spans="4:16" ht="15.75" customHeight="1"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</row>
    <row r="338" spans="4:16" ht="15.75" customHeight="1"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</row>
    <row r="339" spans="4:16" ht="15.75" customHeight="1"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</row>
    <row r="340" spans="4:16" ht="15.75" customHeight="1"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</row>
    <row r="341" spans="4:16" ht="15.75" customHeight="1"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</row>
    <row r="342" spans="4:16" ht="15.75" customHeight="1"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</row>
    <row r="343" spans="4:16" ht="15.75" customHeight="1"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</row>
    <row r="344" spans="4:16" ht="15.75" customHeight="1"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</row>
    <row r="345" spans="4:16" ht="15.75" customHeight="1"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</row>
    <row r="346" spans="4:16" ht="15.75" customHeight="1"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</row>
    <row r="347" spans="4:16" ht="15.75" customHeight="1"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</row>
    <row r="348" spans="4:16" ht="15.75" customHeight="1"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</row>
    <row r="349" spans="4:16" ht="15.75" customHeight="1"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</row>
    <row r="350" spans="4:16" ht="15.75" customHeight="1"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</row>
    <row r="351" spans="4:16" ht="15.75" customHeight="1"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</row>
    <row r="352" spans="4:16" ht="15.75" customHeight="1"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</row>
    <row r="353" spans="4:16" ht="15.75" customHeight="1"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</row>
    <row r="354" spans="4:16" ht="15.75" customHeight="1"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</row>
    <row r="355" spans="4:16" ht="15.75" customHeight="1"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</row>
    <row r="356" spans="4:16" ht="15.75" customHeight="1"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</row>
    <row r="357" spans="4:16" ht="15.75" customHeight="1"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</row>
    <row r="358" spans="4:16" ht="15.75" customHeight="1"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</row>
    <row r="359" spans="4:16" ht="15.75" customHeight="1"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</row>
    <row r="360" spans="4:16" ht="15.75" customHeight="1"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</row>
    <row r="361" spans="4:16" ht="15.75" customHeight="1"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</row>
    <row r="362" spans="4:16" ht="15.75" customHeight="1"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</row>
    <row r="363" spans="4:16" ht="15.75" customHeight="1"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</row>
    <row r="364" spans="4:16" ht="15.75" customHeight="1"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</row>
    <row r="365" spans="4:16" ht="15.75" customHeight="1"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</row>
    <row r="366" spans="4:16" ht="15.75" customHeight="1"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</row>
    <row r="367" spans="4:16" ht="15.75" customHeight="1"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</row>
    <row r="368" spans="4:16" ht="15.75" customHeight="1"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</row>
    <row r="369" spans="4:16" ht="15.75" customHeight="1"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</row>
    <row r="370" spans="4:16" ht="15.75" customHeight="1"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</row>
    <row r="371" spans="4:16" ht="15.75" customHeight="1"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</row>
    <row r="372" spans="4:16" ht="15.75" customHeight="1"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</row>
    <row r="373" spans="4:16" ht="15.75" customHeight="1"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</row>
    <row r="374" spans="4:16" ht="15.75" customHeight="1"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</row>
    <row r="375" spans="4:16" ht="15.75" customHeight="1"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</row>
    <row r="376" spans="4:16" ht="15.75" customHeight="1"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</row>
    <row r="377" spans="4:16" ht="15.75" customHeight="1"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</row>
    <row r="378" spans="4:16" ht="15.75" customHeight="1"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</row>
    <row r="379" spans="4:16" ht="15.75" customHeight="1"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</row>
    <row r="380" spans="4:16" ht="15.75" customHeight="1"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</row>
    <row r="381" spans="4:16" ht="15.75" customHeight="1"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</row>
    <row r="382" spans="4:16" ht="15.75" customHeight="1"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</row>
    <row r="383" spans="4:16" ht="15.75" customHeight="1"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</row>
    <row r="384" spans="4:16" ht="15.75" customHeight="1"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</row>
    <row r="385" spans="4:16" ht="15.75" customHeight="1"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</row>
    <row r="386" spans="4:16" ht="15.75" customHeight="1"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</row>
    <row r="387" spans="4:16" ht="15.75" customHeight="1"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</row>
    <row r="388" spans="4:16" ht="15.75" customHeight="1"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</row>
    <row r="389" spans="4:16" ht="15.75" customHeight="1"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</row>
    <row r="390" spans="4:16" ht="15.75" customHeight="1"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</row>
    <row r="391" spans="4:16" ht="15.75" customHeight="1"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</row>
    <row r="392" spans="4:16" ht="15.75" customHeight="1"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</row>
    <row r="393" spans="4:16" ht="15.75" customHeight="1"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</row>
    <row r="394" spans="4:16" ht="15.75" customHeight="1"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</row>
    <row r="395" spans="4:16" ht="15.75" customHeight="1"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</row>
    <row r="396" spans="4:16" ht="15.75" customHeight="1"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</row>
    <row r="397" spans="4:16" ht="15.75" customHeight="1"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</row>
    <row r="398" spans="4:16" ht="15.75" customHeight="1"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</row>
    <row r="399" spans="4:16" ht="15.75" customHeight="1"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</row>
    <row r="400" spans="4:16" ht="15.75" customHeight="1"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</row>
    <row r="401" spans="4:16" ht="15.75" customHeight="1"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</row>
    <row r="402" spans="4:16" ht="15.75" customHeight="1"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</row>
    <row r="403" spans="4:16" ht="15.75" customHeight="1"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</row>
    <row r="404" spans="4:16" ht="15.75" customHeight="1"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</row>
    <row r="405" spans="4:16" ht="15.75" customHeight="1"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</row>
    <row r="406" spans="4:16" ht="15.75" customHeight="1"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</row>
    <row r="407" spans="4:16" ht="15.75" customHeight="1"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</row>
    <row r="408" spans="4:16" ht="15.75" customHeight="1"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</row>
    <row r="409" spans="4:16" ht="15.75" customHeight="1"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</row>
    <row r="410" spans="4:16" ht="15.75" customHeight="1"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</row>
    <row r="411" spans="4:16" ht="15.75" customHeight="1"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</row>
    <row r="412" spans="4:16" ht="15.75" customHeight="1"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</row>
    <row r="413" spans="4:16" ht="15.75" customHeight="1"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</row>
    <row r="414" spans="4:16" ht="15.75" customHeight="1"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</row>
    <row r="415" spans="4:16" ht="15.75" customHeight="1"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</row>
    <row r="416" spans="4:16" ht="15.75" customHeight="1"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</row>
    <row r="417" spans="4:16" ht="15.75" customHeight="1"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</row>
    <row r="418" spans="4:16" ht="15.75" customHeight="1"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</row>
    <row r="419" spans="4:16" ht="15.75" customHeight="1"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</row>
    <row r="420" spans="4:16" ht="15.75" customHeight="1"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</row>
    <row r="421" spans="4:16" ht="15.75" customHeight="1"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</row>
    <row r="422" spans="4:16" ht="15.75" customHeight="1"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</row>
    <row r="423" spans="4:16" ht="15.75" customHeight="1"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</row>
    <row r="424" spans="4:16" ht="15.75" customHeight="1"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</row>
    <row r="425" spans="4:16" ht="15.75" customHeight="1"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</row>
    <row r="426" spans="4:16" ht="15.75" customHeight="1"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</row>
    <row r="427" spans="4:16" ht="15.75" customHeight="1"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</row>
    <row r="428" spans="4:16" ht="15.75" customHeight="1"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</row>
    <row r="429" spans="4:16" ht="15.75" customHeight="1"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</row>
    <row r="430" spans="4:16" ht="15.75" customHeight="1"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</row>
    <row r="431" spans="4:16" ht="15.75" customHeight="1"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</row>
    <row r="432" spans="4:16" ht="15.75" customHeight="1"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</row>
    <row r="433" spans="4:16" ht="15.75" customHeight="1"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</row>
    <row r="434" spans="4:16" ht="15.75" customHeight="1"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</row>
    <row r="435" spans="4:16" ht="15.75" customHeight="1"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</row>
    <row r="436" spans="4:16" ht="15.75" customHeight="1"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</row>
    <row r="437" spans="4:16" ht="15.75" customHeight="1"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</row>
    <row r="438" spans="4:16" ht="15.75" customHeight="1"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</row>
    <row r="439" spans="4:16" ht="15.75" customHeight="1"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</row>
    <row r="440" spans="4:16" ht="15.75" customHeight="1"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</row>
    <row r="441" spans="4:16" ht="15.75" customHeight="1"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</row>
    <row r="442" spans="4:16" ht="15.75" customHeight="1"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</row>
    <row r="443" spans="4:16" ht="15.75" customHeight="1"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</row>
    <row r="444" spans="4:16" ht="15.75" customHeight="1"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</row>
    <row r="445" spans="4:16" ht="15.75" customHeight="1"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</row>
    <row r="446" spans="4:16" ht="15.75" customHeight="1"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</row>
    <row r="447" spans="4:16" ht="15.75" customHeight="1"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</row>
    <row r="448" spans="4:16" ht="15.75" customHeight="1"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</row>
    <row r="449" spans="4:16" ht="15.75" customHeight="1"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</row>
    <row r="450" spans="4:16" ht="15.75" customHeight="1"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</row>
    <row r="451" spans="4:16" ht="15.75" customHeight="1"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</row>
    <row r="452" spans="4:16" ht="15.75" customHeight="1"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</row>
    <row r="453" spans="4:16" ht="15.75" customHeight="1"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</row>
    <row r="454" spans="4:16" ht="15.75" customHeight="1"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</row>
    <row r="455" spans="4:16" ht="15.75" customHeight="1"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</row>
    <row r="456" spans="4:16" ht="15.75" customHeight="1"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</row>
    <row r="457" spans="4:16" ht="15.75" customHeight="1"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</row>
    <row r="458" spans="4:16" ht="15.75" customHeight="1"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</row>
    <row r="459" spans="4:16" ht="15.75" customHeight="1"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</row>
    <row r="460" spans="4:16" ht="15.75" customHeight="1"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</row>
    <row r="461" spans="4:16" ht="15.75" customHeight="1"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</row>
    <row r="462" spans="4:16" ht="15.75" customHeight="1"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</row>
    <row r="463" spans="4:16" ht="15.75" customHeight="1"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</row>
    <row r="464" spans="4:16" ht="15.75" customHeight="1"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</row>
    <row r="465" spans="4:16" ht="15.75" customHeight="1"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</row>
    <row r="466" spans="4:16" ht="15.75" customHeight="1"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</row>
    <row r="467" spans="4:16" ht="15.75" customHeight="1"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</row>
    <row r="468" spans="4:16" ht="15.75" customHeight="1"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</row>
    <row r="469" spans="4:16" ht="15.75" customHeight="1"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</row>
    <row r="470" spans="4:16" ht="15.75" customHeight="1"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</row>
    <row r="471" spans="4:16" ht="15.75" customHeight="1"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</row>
    <row r="472" spans="4:16" ht="15.75" customHeight="1"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</row>
    <row r="473" spans="4:16" ht="15.75" customHeight="1"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</row>
    <row r="474" spans="4:16" ht="15.75" customHeight="1"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</row>
    <row r="475" spans="4:16" ht="15.75" customHeight="1"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</row>
    <row r="476" spans="4:16" ht="15.75" customHeight="1"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</row>
    <row r="477" spans="4:16" ht="15.75" customHeight="1"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</row>
    <row r="478" spans="4:16" ht="15.75" customHeight="1"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</row>
    <row r="479" spans="4:16" ht="15.75" customHeight="1"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</row>
    <row r="480" spans="4:16" ht="15.75" customHeight="1"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</row>
    <row r="481" spans="4:16" ht="15.75" customHeight="1"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</row>
    <row r="482" spans="4:16" ht="15.75" customHeight="1"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</row>
    <row r="483" spans="4:16" ht="15.75" customHeight="1"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</row>
    <row r="484" spans="4:16" ht="15.75" customHeight="1"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</row>
    <row r="485" spans="4:16" ht="15.75" customHeight="1"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</row>
    <row r="486" spans="4:16" ht="15.75" customHeight="1"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</row>
    <row r="487" spans="4:16" ht="15.75" customHeight="1"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</row>
    <row r="488" spans="4:16" ht="15.75" customHeight="1"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</row>
    <row r="489" spans="4:16" ht="15.75" customHeight="1"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</row>
    <row r="490" spans="4:16" ht="15.75" customHeight="1"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</row>
    <row r="491" spans="4:16" ht="15.75" customHeight="1"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</row>
    <row r="492" spans="4:16" ht="15.75" customHeight="1"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</row>
    <row r="493" spans="4:16" ht="15.75" customHeight="1"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</row>
    <row r="494" spans="4:16" ht="15.75" customHeight="1"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</row>
    <row r="495" spans="4:16" ht="15.75" customHeight="1"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</row>
    <row r="496" spans="4:16" ht="15.75" customHeight="1"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</row>
    <row r="497" spans="4:16" ht="15.75" customHeight="1"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</row>
    <row r="498" spans="4:16" ht="15.75" customHeight="1"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</row>
    <row r="499" spans="4:16" ht="15.75" customHeight="1"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</row>
    <row r="500" spans="4:16" ht="15.75" customHeight="1"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</row>
    <row r="501" spans="4:16" ht="15.75" customHeight="1"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</row>
    <row r="502" spans="4:16" ht="15.75" customHeight="1"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</row>
    <row r="503" spans="4:16" ht="15.75" customHeight="1"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</row>
    <row r="504" spans="4:16" ht="15.75" customHeight="1"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</row>
    <row r="505" spans="4:16" ht="15.75" customHeight="1"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</row>
    <row r="506" spans="4:16" ht="15.75" customHeight="1"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</row>
    <row r="507" spans="4:16" ht="15.75" customHeight="1"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</row>
    <row r="508" spans="4:16" ht="15.75" customHeight="1"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</row>
    <row r="509" spans="4:16" ht="15.75" customHeight="1"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</row>
    <row r="510" spans="4:16" ht="15.75" customHeight="1"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</row>
    <row r="511" spans="4:16" ht="15.75" customHeight="1"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</row>
    <row r="512" spans="4:16" ht="15.75" customHeight="1"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</row>
    <row r="513" spans="4:16" ht="15.75" customHeight="1"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</row>
    <row r="514" spans="4:16" ht="15.75" customHeight="1"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</row>
    <row r="515" spans="4:16" ht="15.75" customHeight="1"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</row>
    <row r="516" spans="4:16" ht="15.75" customHeight="1"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</row>
    <row r="517" spans="4:16" ht="15.75" customHeight="1"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</row>
    <row r="518" spans="4:16" ht="15.75" customHeight="1"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</row>
    <row r="519" spans="4:16" ht="15.75" customHeight="1"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</row>
    <row r="520" spans="4:16" ht="15.75" customHeight="1"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</row>
    <row r="521" spans="4:16" ht="15.75" customHeight="1"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</row>
    <row r="522" spans="4:16" ht="15.75" customHeight="1"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</row>
    <row r="523" spans="4:16" ht="15.75" customHeight="1"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</row>
    <row r="524" spans="4:16" ht="15.75" customHeight="1"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</row>
    <row r="525" spans="4:16" ht="15.75" customHeight="1"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</row>
    <row r="526" spans="4:16" ht="15.75" customHeight="1"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</row>
    <row r="527" spans="4:16" ht="15.75" customHeight="1"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</row>
    <row r="528" spans="4:16" ht="15.75" customHeight="1"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</row>
    <row r="529" spans="4:16" ht="15.75" customHeight="1"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</row>
    <row r="530" spans="4:16" ht="15.75" customHeight="1"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</row>
    <row r="531" spans="4:16" ht="15.75" customHeight="1"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</row>
    <row r="532" spans="4:16" ht="15.75" customHeight="1"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</row>
    <row r="533" spans="4:16" ht="15.75" customHeight="1"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</row>
    <row r="534" spans="4:16" ht="15.75" customHeight="1"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</row>
    <row r="535" spans="4:16" ht="15.75" customHeight="1"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</row>
    <row r="536" spans="4:16" ht="15.75" customHeight="1"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</row>
    <row r="537" spans="4:16" ht="15.75" customHeight="1"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</row>
    <row r="538" spans="4:16" ht="15.75" customHeight="1"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</row>
    <row r="539" spans="4:16" ht="15.75" customHeight="1"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</row>
    <row r="540" spans="4:16" ht="15.75" customHeight="1"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</row>
    <row r="541" spans="4:16" ht="15.75" customHeight="1"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</row>
    <row r="542" spans="4:16" ht="15.75" customHeight="1"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</row>
    <row r="543" spans="4:16" ht="15.75" customHeight="1"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</row>
    <row r="544" spans="4:16" ht="15.75" customHeight="1"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</row>
    <row r="545" spans="4:16" ht="15.75" customHeight="1"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</row>
    <row r="546" spans="4:16" ht="15.75" customHeight="1"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</row>
    <row r="547" spans="4:16" ht="15.75" customHeight="1"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</row>
    <row r="548" spans="4:16" ht="15.75" customHeight="1"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</row>
    <row r="549" spans="4:16" ht="15.75" customHeight="1"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</row>
    <row r="550" spans="4:16" ht="15.75" customHeight="1"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</row>
    <row r="551" spans="4:16" ht="15.75" customHeight="1"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</row>
    <row r="552" spans="4:16" ht="15.75" customHeight="1"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</row>
    <row r="553" spans="4:16" ht="15.75" customHeight="1"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</row>
    <row r="554" spans="4:16" ht="15.75" customHeight="1"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</row>
    <row r="555" spans="4:16" ht="15.75" customHeight="1"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</row>
    <row r="556" spans="4:16" ht="15.75" customHeight="1"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</row>
    <row r="557" spans="4:16" ht="15.75" customHeight="1"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</row>
    <row r="558" spans="4:16" ht="15.75" customHeight="1"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</row>
    <row r="559" spans="4:16" ht="15.75" customHeight="1"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</row>
    <row r="560" spans="4:16" ht="15.75" customHeight="1"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</row>
    <row r="561" spans="4:16" ht="15.75" customHeight="1"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</row>
    <row r="562" spans="4:16" ht="15.75" customHeight="1"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</row>
    <row r="563" spans="4:16" ht="15.75" customHeight="1"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</row>
    <row r="564" spans="4:16" ht="15.75" customHeight="1"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</row>
    <row r="565" spans="4:16" ht="15.75" customHeight="1"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</row>
    <row r="566" spans="4:16" ht="15.75" customHeight="1"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</row>
    <row r="567" spans="4:16" ht="15.75" customHeight="1"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</row>
    <row r="568" spans="4:16" ht="15.75" customHeight="1"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</row>
    <row r="569" spans="4:16" ht="15.75" customHeight="1"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</row>
    <row r="570" spans="4:16" ht="15.75" customHeight="1"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</row>
    <row r="571" spans="4:16" ht="15.75" customHeight="1"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</row>
    <row r="572" spans="4:16" ht="15.75" customHeight="1"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</row>
    <row r="573" spans="4:16" ht="15.75" customHeight="1"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</row>
    <row r="574" spans="4:16" ht="15.75" customHeight="1"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</row>
    <row r="575" spans="4:16" ht="15.75" customHeight="1"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</row>
    <row r="576" spans="4:16" ht="15.75" customHeight="1"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</row>
    <row r="577" spans="4:16" ht="15.75" customHeight="1"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</row>
    <row r="578" spans="4:16" ht="15.75" customHeight="1"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</row>
    <row r="579" spans="4:16" ht="15.75" customHeight="1"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</row>
    <row r="580" spans="4:16" ht="15.75" customHeight="1"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</row>
    <row r="581" spans="4:16" ht="15.75" customHeight="1"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</row>
    <row r="582" spans="4:16" ht="15.75" customHeight="1"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</row>
    <row r="583" spans="4:16" ht="15.75" customHeight="1"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</row>
    <row r="584" spans="4:16" ht="15.75" customHeight="1"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</row>
    <row r="585" spans="4:16" ht="15.75" customHeight="1"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</row>
    <row r="586" spans="4:16" ht="15.75" customHeight="1"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</row>
    <row r="587" spans="4:16" ht="15.75" customHeight="1"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</row>
    <row r="588" spans="4:16" ht="15.75" customHeight="1"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</row>
    <row r="589" spans="4:16" ht="15.75" customHeight="1"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</row>
    <row r="590" spans="4:16" ht="15.75" customHeight="1"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</row>
    <row r="591" spans="4:16" ht="15.75" customHeight="1"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</row>
    <row r="592" spans="4:16" ht="15.75" customHeight="1"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</row>
    <row r="593" spans="4:16" ht="15.75" customHeight="1"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</row>
    <row r="594" spans="4:16" ht="15.75" customHeight="1"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</row>
    <row r="595" spans="4:16" ht="15.75" customHeight="1"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</row>
    <row r="596" spans="4:16" ht="15.75" customHeight="1"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</row>
    <row r="597" spans="4:16" ht="15.75" customHeight="1"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</row>
    <row r="598" spans="4:16" ht="15.75" customHeight="1"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</row>
    <row r="599" spans="4:16" ht="15.75" customHeight="1"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</row>
    <row r="600" spans="4:16" ht="15.75" customHeight="1"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</row>
    <row r="601" spans="4:16" ht="15.75" customHeight="1"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</row>
    <row r="602" spans="4:16" ht="15.75" customHeight="1"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</row>
    <row r="603" spans="4:16" ht="15.75" customHeight="1"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</row>
    <row r="604" spans="4:16" ht="15.75" customHeight="1"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</row>
    <row r="605" spans="4:16" ht="15.75" customHeight="1"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</row>
    <row r="606" spans="4:16" ht="15.75" customHeight="1"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</row>
    <row r="607" spans="4:16" ht="15.75" customHeight="1"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</row>
    <row r="608" spans="4:16" ht="15.75" customHeight="1"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</row>
    <row r="609" spans="4:16" ht="15.75" customHeight="1"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</row>
    <row r="610" spans="4:16" ht="15.75" customHeight="1"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</row>
    <row r="611" spans="4:16" ht="15.75" customHeight="1"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</row>
    <row r="612" spans="4:16" ht="15.75" customHeight="1"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</row>
    <row r="613" spans="4:16" ht="15.75" customHeight="1"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</row>
    <row r="614" spans="4:16" ht="15.75" customHeight="1"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</row>
    <row r="615" spans="4:16" ht="15.75" customHeight="1"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</row>
    <row r="616" spans="4:16" ht="15.75" customHeight="1"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</row>
    <row r="617" spans="4:16" ht="15.75" customHeight="1"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</row>
    <row r="618" spans="4:16" ht="15.75" customHeight="1"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</row>
    <row r="619" spans="4:16" ht="15.75" customHeight="1"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</row>
    <row r="620" spans="4:16" ht="15.75" customHeight="1"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</row>
    <row r="621" spans="4:16" ht="15.75" customHeight="1"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</row>
    <row r="622" spans="4:16" ht="15.75" customHeight="1"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</row>
    <row r="623" spans="4:16" ht="15.75" customHeight="1"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</row>
    <row r="624" spans="4:16" ht="15.75" customHeight="1"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</row>
    <row r="625" spans="4:16" ht="15.75" customHeight="1"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</row>
    <row r="626" spans="4:16" ht="15.75" customHeight="1"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</row>
    <row r="627" spans="4:16" ht="15.75" customHeight="1"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</row>
    <row r="628" spans="4:16" ht="15.75" customHeight="1"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</row>
    <row r="629" spans="4:16" ht="15.75" customHeight="1"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</row>
    <row r="630" spans="4:16" ht="15.75" customHeight="1"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</row>
    <row r="631" spans="4:16" ht="15.75" customHeight="1"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</row>
    <row r="632" spans="4:16" ht="15.75" customHeight="1"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</row>
    <row r="633" spans="4:16" ht="15.75" customHeight="1"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</row>
    <row r="634" spans="4:16" ht="15.75" customHeight="1"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</row>
    <row r="635" spans="4:16" ht="15.75" customHeight="1"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</row>
    <row r="636" spans="4:16" ht="15.75" customHeight="1"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</row>
    <row r="637" spans="4:16" ht="15.75" customHeight="1"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</row>
    <row r="638" spans="4:16" ht="15.75" customHeight="1"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</row>
    <row r="639" spans="4:16" ht="15.75" customHeight="1"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</row>
    <row r="640" spans="4:16" ht="15.75" customHeight="1"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</row>
    <row r="641" spans="4:16" ht="15.75" customHeight="1"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</row>
    <row r="642" spans="4:16" ht="15.75" customHeight="1"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</row>
    <row r="643" spans="4:16" ht="15.75" customHeight="1"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</row>
    <row r="644" spans="4:16" ht="15.75" customHeight="1"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</row>
    <row r="645" spans="4:16" ht="15.75" customHeight="1"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</row>
    <row r="646" spans="4:16" ht="15.75" customHeight="1"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</row>
    <row r="647" spans="4:16" ht="15.75" customHeight="1"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</row>
    <row r="648" spans="4:16" ht="15.75" customHeight="1"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</row>
    <row r="649" spans="4:16" ht="15.75" customHeight="1"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</row>
    <row r="650" spans="4:16" ht="15.75" customHeight="1"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</row>
    <row r="651" spans="4:16" ht="15.75" customHeight="1"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</row>
    <row r="652" spans="4:16" ht="15.75" customHeight="1"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</row>
    <row r="653" spans="4:16" ht="15.75" customHeight="1"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</row>
    <row r="654" spans="4:16" ht="15.75" customHeight="1"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</row>
    <row r="655" spans="4:16" ht="15.75" customHeight="1"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</row>
    <row r="656" spans="4:16" ht="15.75" customHeight="1"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</row>
    <row r="657" spans="4:16" ht="15.75" customHeight="1"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</row>
    <row r="658" spans="4:16" ht="15.75" customHeight="1"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</row>
    <row r="659" spans="4:16" ht="15.75" customHeight="1"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</row>
    <row r="660" spans="4:16" ht="15.75" customHeight="1"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</row>
    <row r="661" spans="4:16" ht="15.75" customHeight="1"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</row>
    <row r="662" spans="4:16" ht="15.75" customHeight="1"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</row>
    <row r="663" spans="4:16" ht="15.75" customHeight="1"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</row>
    <row r="664" spans="4:16" ht="15.75" customHeight="1"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</row>
    <row r="665" spans="4:16" ht="15.75" customHeight="1"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</row>
    <row r="666" spans="4:16" ht="15.75" customHeight="1"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</row>
    <row r="667" spans="4:16" ht="15.75" customHeight="1"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</row>
    <row r="668" spans="4:16" ht="15.75" customHeight="1"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</row>
    <row r="669" spans="4:16" ht="15.75" customHeight="1"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</row>
    <row r="670" spans="4:16" ht="15.75" customHeight="1"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</row>
    <row r="671" spans="4:16" ht="15.75" customHeight="1"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</row>
    <row r="672" spans="4:16" ht="15.75" customHeight="1"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</row>
    <row r="673" spans="4:16" ht="15.75" customHeight="1"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</row>
    <row r="674" spans="4:16" ht="15.75" customHeight="1"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</row>
    <row r="675" spans="4:16" ht="15.75" customHeight="1"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</row>
    <row r="676" spans="4:16" ht="15.75" customHeight="1"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</row>
    <row r="677" spans="4:16" ht="15.75" customHeight="1"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</row>
    <row r="678" spans="4:16" ht="15.75" customHeight="1"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</row>
    <row r="679" spans="4:16" ht="15.75" customHeight="1"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</row>
    <row r="680" spans="4:16" ht="15.75" customHeight="1"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</row>
    <row r="681" spans="4:16" ht="15.75" customHeight="1"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</row>
    <row r="682" spans="4:16" ht="15.75" customHeight="1"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</row>
    <row r="683" spans="4:16" ht="15.75" customHeight="1"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</row>
    <row r="684" spans="4:16" ht="15.75" customHeight="1"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</row>
    <row r="685" spans="4:16" ht="15.75" customHeight="1"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</row>
    <row r="686" spans="4:16" ht="15.75" customHeight="1"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</row>
    <row r="687" spans="4:16" ht="15.75" customHeight="1"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</row>
    <row r="688" spans="4:16" ht="15.75" customHeight="1"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</row>
    <row r="689" spans="4:16" ht="15.75" customHeight="1"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</row>
    <row r="690" spans="4:16" ht="15.75" customHeight="1"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</row>
    <row r="691" spans="4:16" ht="15.75" customHeight="1"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</row>
    <row r="692" spans="4:16" ht="15.75" customHeight="1"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</row>
    <row r="693" spans="4:16" ht="15.75" customHeight="1"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</row>
    <row r="694" spans="4:16" ht="15.75" customHeight="1"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</row>
    <row r="695" spans="4:16" ht="15.75" customHeight="1"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</row>
    <row r="696" spans="4:16" ht="15.75" customHeight="1"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</row>
    <row r="697" spans="4:16" ht="15.75" customHeight="1"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</row>
    <row r="698" spans="4:16" ht="15.75" customHeight="1"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</row>
    <row r="699" spans="4:16" ht="15.75" customHeight="1"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</row>
    <row r="700" spans="4:16" ht="15.75" customHeight="1"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</row>
    <row r="701" spans="4:16" ht="15.75" customHeight="1"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</row>
    <row r="702" spans="4:16" ht="15.75" customHeight="1"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</row>
    <row r="703" spans="4:16" ht="15.75" customHeight="1"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</row>
    <row r="704" spans="4:16" ht="15.75" customHeight="1"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</row>
    <row r="705" spans="4:16" ht="15.75" customHeight="1"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</row>
    <row r="706" spans="4:16" ht="15.75" customHeight="1"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</row>
    <row r="707" spans="4:16" ht="15.75" customHeight="1"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</row>
    <row r="708" spans="4:16" ht="15.75" customHeight="1"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</row>
    <row r="709" spans="4:16" ht="15.75" customHeight="1"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</row>
    <row r="710" spans="4:16" ht="15.75" customHeight="1"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</row>
    <row r="711" spans="4:16" ht="15.75" customHeight="1"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</row>
    <row r="712" spans="4:16" ht="15.75" customHeight="1"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</row>
    <row r="713" spans="4:16" ht="15.75" customHeight="1"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</row>
    <row r="714" spans="4:16" ht="15.75" customHeight="1"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</row>
    <row r="715" spans="4:16" ht="15.75" customHeight="1"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</row>
    <row r="716" spans="4:16" ht="15.75" customHeight="1"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</row>
    <row r="717" spans="4:16" ht="15.75" customHeight="1"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</row>
    <row r="718" spans="4:16" ht="15.75" customHeight="1"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</row>
    <row r="719" spans="4:16" ht="15.75" customHeight="1"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</row>
    <row r="720" spans="4:16" ht="15.75" customHeight="1"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</row>
    <row r="721" spans="4:16" ht="15.75" customHeight="1"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</row>
    <row r="722" spans="4:16" ht="15.75" customHeight="1"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</row>
    <row r="723" spans="4:16" ht="15.75" customHeight="1"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</row>
    <row r="724" spans="4:16" ht="15.75" customHeight="1"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</row>
    <row r="725" spans="4:16" ht="15.75" customHeight="1"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</row>
    <row r="726" spans="4:16" ht="15.75" customHeight="1"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</row>
    <row r="727" spans="4:16" ht="15.75" customHeight="1"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</row>
    <row r="728" spans="4:16" ht="15.75" customHeight="1"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</row>
    <row r="729" spans="4:16" ht="15.75" customHeight="1"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</row>
    <row r="730" spans="4:16" ht="15.75" customHeight="1"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</row>
    <row r="731" spans="4:16" ht="15.75" customHeight="1"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</row>
    <row r="732" spans="4:16" ht="15.75" customHeight="1"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</row>
    <row r="733" spans="4:16" ht="15.75" customHeight="1"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</row>
    <row r="734" spans="4:16" ht="15.75" customHeight="1"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</row>
    <row r="735" spans="4:16" ht="15.75" customHeight="1"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</row>
    <row r="736" spans="4:16" ht="15.75" customHeight="1"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</row>
    <row r="737" spans="4:16" ht="15.75" customHeight="1"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</row>
    <row r="738" spans="4:16" ht="15.75" customHeight="1"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</row>
    <row r="739" spans="4:16" ht="15.75" customHeight="1"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</row>
    <row r="740" spans="4:16" ht="15.75" customHeight="1"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</row>
    <row r="741" spans="4:16" ht="15.75" customHeight="1"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</row>
    <row r="742" spans="4:16" ht="15.75" customHeight="1"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</row>
    <row r="743" spans="4:16" ht="15.75" customHeight="1"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</row>
    <row r="744" spans="4:16" ht="15.75" customHeight="1"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</row>
    <row r="745" spans="4:16" ht="15.75" customHeight="1"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</row>
    <row r="746" spans="4:16" ht="15.75" customHeight="1"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</row>
    <row r="747" spans="4:16" ht="15.75" customHeight="1"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</row>
    <row r="748" spans="4:16" ht="15.75" customHeight="1"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</row>
    <row r="749" spans="4:16" ht="15.75" customHeight="1"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</row>
    <row r="750" spans="4:16" ht="15.75" customHeight="1"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</row>
    <row r="751" spans="4:16" ht="15.75" customHeight="1"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</row>
    <row r="752" spans="4:16" ht="15.75" customHeight="1"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</row>
    <row r="753" spans="4:16" ht="15.75" customHeight="1"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</row>
    <row r="754" spans="4:16" ht="15.75" customHeight="1"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</row>
    <row r="755" spans="4:16" ht="15.75" customHeight="1"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</row>
    <row r="756" spans="4:16" ht="15.75" customHeight="1"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</row>
    <row r="757" spans="4:16" ht="15.75" customHeight="1"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</row>
    <row r="758" spans="4:16" ht="15.75" customHeight="1"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</row>
    <row r="759" spans="4:16" ht="15.75" customHeight="1"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</row>
    <row r="760" spans="4:16" ht="15.75" customHeight="1"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</row>
    <row r="761" spans="4:16" ht="15.75" customHeight="1"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</row>
    <row r="762" spans="4:16" ht="15.75" customHeight="1"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</row>
    <row r="763" spans="4:16" ht="15.75" customHeight="1"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</row>
    <row r="764" spans="4:16" ht="15.75" customHeight="1"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</row>
    <row r="765" spans="4:16" ht="15.75" customHeight="1"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</row>
    <row r="766" spans="4:16" ht="15.75" customHeight="1"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</row>
    <row r="767" spans="4:16" ht="15.75" customHeight="1"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</row>
    <row r="768" spans="4:16" ht="15.75" customHeight="1"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</row>
    <row r="769" spans="4:16" ht="15.75" customHeight="1"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</row>
    <row r="770" spans="4:16" ht="15.75" customHeight="1"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</row>
    <row r="771" spans="4:16" ht="15.75" customHeight="1"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</row>
    <row r="772" spans="4:16" ht="15.75" customHeight="1"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</row>
    <row r="773" spans="4:16" ht="15.75" customHeight="1"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</row>
    <row r="774" spans="4:16" ht="15.75" customHeight="1"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</row>
    <row r="775" spans="4:16" ht="15.75" customHeight="1"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</row>
    <row r="776" spans="4:16" ht="15.75" customHeight="1"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</row>
    <row r="777" spans="4:16" ht="15.75" customHeight="1"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</row>
    <row r="778" spans="4:16" ht="15.75" customHeight="1"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</row>
    <row r="779" spans="4:16" ht="15.75" customHeight="1"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</row>
    <row r="780" spans="4:16" ht="15.75" customHeight="1"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</row>
    <row r="781" spans="4:16" ht="15.75" customHeight="1"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</row>
    <row r="782" spans="4:16" ht="15.75" customHeight="1"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</row>
    <row r="783" spans="4:16" ht="15.75" customHeight="1"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</row>
    <row r="784" spans="4:16" ht="15.75" customHeight="1"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</row>
    <row r="785" spans="4:16" ht="15.75" customHeight="1"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</row>
    <row r="786" spans="4:16" ht="15.75" customHeight="1"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</row>
    <row r="787" spans="4:16" ht="15.75" customHeight="1"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</row>
    <row r="788" spans="4:16" ht="15.75" customHeight="1"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</row>
    <row r="789" spans="4:16" ht="15.75" customHeight="1"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</row>
    <row r="790" spans="4:16" ht="15.75" customHeight="1"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</row>
    <row r="791" spans="4:16" ht="15.75" customHeight="1"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</row>
    <row r="792" spans="4:16" ht="15.75" customHeight="1"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</row>
    <row r="793" spans="4:16" ht="15.75" customHeight="1"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</row>
    <row r="794" spans="4:16" ht="15.75" customHeight="1"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</row>
    <row r="795" spans="4:16" ht="15.75" customHeight="1"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</row>
    <row r="796" spans="4:16" ht="15.75" customHeight="1"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</row>
    <row r="797" spans="4:16" ht="15.75" customHeight="1"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</row>
    <row r="798" spans="4:16" ht="15.75" customHeight="1"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</row>
    <row r="799" spans="4:16" ht="15.75" customHeight="1"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</row>
    <row r="800" spans="4:16" ht="15.75" customHeight="1"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</row>
    <row r="801" spans="4:16" ht="15.75" customHeight="1"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</row>
    <row r="802" spans="4:16" ht="15.75" customHeight="1"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</row>
    <row r="803" spans="4:16" ht="15.75" customHeight="1"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</row>
    <row r="804" spans="4:16" ht="15.75" customHeight="1"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</row>
    <row r="805" spans="4:16" ht="15.75" customHeight="1"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</row>
    <row r="806" spans="4:16" ht="15.75" customHeight="1"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</row>
    <row r="807" spans="4:16" ht="15.75" customHeight="1"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</row>
    <row r="808" spans="4:16" ht="15.75" customHeight="1"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</row>
    <row r="809" spans="4:16" ht="15.75" customHeight="1"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</row>
    <row r="810" spans="4:16" ht="15.75" customHeight="1"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</row>
    <row r="811" spans="4:16" ht="15.75" customHeight="1"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</row>
    <row r="812" spans="4:16" ht="15.75" customHeight="1"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</row>
    <row r="813" spans="4:16" ht="15.75" customHeight="1"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</row>
    <row r="814" spans="4:16" ht="15.75" customHeight="1"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</row>
    <row r="815" spans="4:16" ht="15.75" customHeight="1"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</row>
    <row r="816" spans="4:16" ht="15.75" customHeight="1"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</row>
    <row r="817" spans="4:16" ht="15.75" customHeight="1"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</row>
    <row r="818" spans="4:16" ht="15.75" customHeight="1"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</row>
    <row r="819" spans="4:16" ht="15.75" customHeight="1"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</row>
    <row r="820" spans="4:16" ht="15.75" customHeight="1"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</row>
    <row r="821" spans="4:16" ht="15.75" customHeight="1"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</row>
    <row r="822" spans="4:16" ht="15.75" customHeight="1"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</row>
    <row r="823" spans="4:16" ht="15.75" customHeight="1"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</row>
    <row r="824" spans="4:16" ht="15.75" customHeight="1"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</row>
    <row r="825" spans="4:16" ht="15.75" customHeight="1"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</row>
    <row r="826" spans="4:16" ht="15.75" customHeight="1"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</row>
    <row r="827" spans="4:16" ht="15.75" customHeight="1"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</row>
    <row r="828" spans="4:16" ht="15.75" customHeight="1"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</row>
    <row r="829" spans="4:16" ht="15.75" customHeight="1"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</row>
    <row r="830" spans="4:16" ht="15.75" customHeight="1"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</row>
    <row r="831" spans="4:16" ht="15.75" customHeight="1"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</row>
    <row r="832" spans="4:16" ht="15.75" customHeight="1"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</row>
    <row r="833" spans="4:16" ht="15.75" customHeight="1"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</row>
    <row r="834" spans="4:16" ht="15.75" customHeight="1"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</row>
    <row r="835" spans="4:16" ht="15.75" customHeight="1"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</row>
    <row r="836" spans="4:16" ht="15.75" customHeight="1"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</row>
    <row r="837" spans="4:16" ht="15.75" customHeight="1"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</row>
    <row r="838" spans="4:16" ht="15.75" customHeight="1"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</row>
    <row r="839" spans="4:16" ht="15.75" customHeight="1"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</row>
    <row r="840" spans="4:16" ht="15.75" customHeight="1"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</row>
    <row r="841" spans="4:16" ht="15.75" customHeight="1"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</row>
    <row r="842" spans="4:16" ht="15.75" customHeight="1"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</row>
    <row r="843" spans="4:16" ht="15.75" customHeight="1"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</row>
    <row r="844" spans="4:16" ht="15.75" customHeight="1"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</row>
    <row r="845" spans="4:16" ht="15.75" customHeight="1"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</row>
    <row r="846" spans="4:16" ht="15.75" customHeight="1"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</row>
    <row r="847" spans="4:16" ht="15.75" customHeight="1"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</row>
    <row r="848" spans="4:16" ht="15.75" customHeight="1"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</row>
    <row r="849" spans="4:16" ht="15.75" customHeight="1"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</row>
    <row r="850" spans="4:16" ht="15.75" customHeight="1"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</row>
    <row r="851" spans="4:16" ht="15.75" customHeight="1"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</row>
    <row r="852" spans="4:16" ht="15.75" customHeight="1"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</row>
    <row r="853" spans="4:16" ht="15.75" customHeight="1"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</row>
    <row r="854" spans="4:16" ht="15.75" customHeight="1"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</row>
    <row r="855" spans="4:16" ht="15.75" customHeight="1"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</row>
    <row r="856" spans="4:16" ht="15.75" customHeight="1"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</row>
    <row r="857" spans="4:16" ht="15.75" customHeight="1"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</row>
    <row r="858" spans="4:16" ht="15.75" customHeight="1"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</row>
    <row r="859" spans="4:16" ht="15.75" customHeight="1"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</row>
    <row r="860" spans="4:16" ht="15.75" customHeight="1"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</row>
    <row r="861" spans="4:16" ht="15.75" customHeight="1"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</row>
    <row r="862" spans="4:16" ht="15.75" customHeight="1"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</row>
    <row r="863" spans="4:16" ht="15.75" customHeight="1"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</row>
    <row r="864" spans="4:16" ht="15.75" customHeight="1"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</row>
    <row r="865" spans="4:16" ht="15.75" customHeight="1"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</row>
    <row r="866" spans="4:16" ht="15.75" customHeight="1"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</row>
    <row r="867" spans="4:16" ht="15.75" customHeight="1"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</row>
    <row r="868" spans="4:16" ht="15.75" customHeight="1"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</row>
    <row r="869" spans="4:16" ht="15.75" customHeight="1"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</row>
    <row r="870" spans="4:16" ht="15.75" customHeight="1"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</row>
    <row r="871" spans="4:16" ht="15.75" customHeight="1"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</row>
    <row r="872" spans="4:16" ht="15.75" customHeight="1"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</row>
    <row r="873" spans="4:16" ht="15.75" customHeight="1"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</row>
    <row r="874" spans="4:16" ht="15.75" customHeight="1"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</row>
    <row r="875" spans="4:16" ht="15.75" customHeight="1"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</row>
    <row r="876" spans="4:16" ht="15.75" customHeight="1"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</row>
    <row r="877" spans="4:16" ht="15.75" customHeight="1"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</row>
    <row r="878" spans="4:16" ht="15.75" customHeight="1"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</row>
    <row r="879" spans="4:16" ht="15.75" customHeight="1"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</row>
    <row r="880" spans="4:16" ht="15.75" customHeight="1"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</row>
    <row r="881" spans="4:16" ht="15.75" customHeight="1"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</row>
    <row r="882" spans="4:16" ht="15.75" customHeight="1"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</row>
    <row r="883" spans="4:16" ht="15.75" customHeight="1"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</row>
    <row r="884" spans="4:16" ht="15.75" customHeight="1"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</row>
    <row r="885" spans="4:16" ht="15.75" customHeight="1"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</row>
    <row r="886" spans="4:16" ht="15.75" customHeight="1"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</row>
    <row r="887" spans="4:16" ht="15.75" customHeight="1"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</row>
    <row r="888" spans="4:16" ht="15.75" customHeight="1"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</row>
    <row r="889" spans="4:16" ht="15.75" customHeight="1"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</row>
    <row r="890" spans="4:16" ht="15.75" customHeight="1"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</row>
    <row r="891" spans="4:16" ht="15.75" customHeight="1"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</row>
    <row r="892" spans="4:16" ht="15.75" customHeight="1"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</row>
    <row r="893" spans="4:16" ht="15.75" customHeight="1"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</row>
    <row r="894" spans="4:16" ht="15.75" customHeight="1"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</row>
    <row r="895" spans="4:16" ht="15.75" customHeight="1"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</row>
    <row r="896" spans="4:16" ht="15.75" customHeight="1"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</row>
    <row r="897" spans="4:16" ht="15.75" customHeight="1"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</row>
    <row r="898" spans="4:16" ht="15.75" customHeight="1"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</row>
    <row r="899" spans="4:16" ht="15.75" customHeight="1"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</row>
    <row r="900" spans="4:16" ht="15.75" customHeight="1"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</row>
    <row r="901" spans="4:16" ht="15.75" customHeight="1"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</row>
    <row r="902" spans="4:16" ht="15.75" customHeight="1"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</row>
    <row r="903" spans="4:16" ht="15.75" customHeight="1"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</row>
    <row r="904" spans="4:16" ht="15.75" customHeight="1"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</row>
    <row r="905" spans="4:16" ht="15.75" customHeight="1"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</row>
    <row r="906" spans="4:16" ht="15.75" customHeight="1"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</row>
    <row r="907" spans="4:16" ht="15.75" customHeight="1"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</row>
    <row r="908" spans="4:16" ht="15.75" customHeight="1"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</row>
    <row r="909" spans="4:16" ht="15.75" customHeight="1"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</row>
    <row r="910" spans="4:16" ht="15.75" customHeight="1"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</row>
    <row r="911" spans="4:16" ht="15.75" customHeight="1"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</row>
    <row r="912" spans="4:16" ht="15.75" customHeight="1"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</row>
    <row r="913" spans="4:16" ht="15.75" customHeight="1"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</row>
    <row r="914" spans="4:16" ht="15.75" customHeight="1"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</row>
    <row r="915" spans="4:16" ht="15.75" customHeight="1"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</row>
    <row r="916" spans="4:16" ht="15.75" customHeight="1"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</row>
    <row r="917" spans="4:16" ht="15.75" customHeight="1"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</row>
    <row r="918" spans="4:16" ht="15.75" customHeight="1"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</row>
    <row r="919" spans="4:16" ht="15.75" customHeight="1"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</row>
    <row r="920" spans="4:16" ht="15.75" customHeight="1"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</row>
    <row r="921" spans="4:16" ht="15.75" customHeight="1"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</row>
    <row r="922" spans="4:16" ht="15.75" customHeight="1"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</row>
    <row r="923" spans="4:16" ht="15.75" customHeight="1"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</row>
    <row r="924" spans="4:16" ht="15.75" customHeight="1"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</row>
    <row r="925" spans="4:16" ht="15.75" customHeight="1"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</row>
    <row r="926" spans="4:16" ht="15.75" customHeight="1"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</row>
    <row r="927" spans="4:16" ht="15.75" customHeight="1"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</row>
    <row r="928" spans="4:16" ht="15.75" customHeight="1"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</row>
    <row r="929" spans="4:16" ht="15.75" customHeight="1"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</row>
    <row r="930" spans="4:16" ht="15.75" customHeight="1"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</row>
    <row r="931" spans="4:16" ht="15.75" customHeight="1"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</row>
    <row r="932" spans="4:16" ht="15.75" customHeight="1"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</row>
    <row r="933" spans="4:16" ht="15.75" customHeight="1"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</row>
    <row r="934" spans="4:16" ht="15.75" customHeight="1"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</row>
    <row r="935" spans="4:16" ht="15.75" customHeight="1"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</row>
    <row r="936" spans="4:16" ht="15.75" customHeight="1"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</row>
    <row r="937" spans="4:16" ht="15.75" customHeight="1"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</row>
    <row r="938" spans="4:16" ht="15.75" customHeight="1"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</row>
    <row r="939" spans="4:16" ht="15.75" customHeight="1"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</row>
    <row r="940" spans="4:16" ht="15.75" customHeight="1"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</row>
    <row r="941" spans="4:16" ht="15.75" customHeight="1"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</row>
    <row r="942" spans="4:16" ht="15.75" customHeight="1"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</row>
    <row r="943" spans="4:16" ht="15.75" customHeight="1"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</row>
    <row r="944" spans="4:16" ht="15.75" customHeight="1"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</row>
    <row r="945" spans="4:16" ht="15.75" customHeight="1"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</row>
    <row r="946" spans="4:16" ht="15.75" customHeight="1"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</row>
    <row r="947" spans="4:16" ht="15.75" customHeight="1"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</row>
    <row r="948" spans="4:16" ht="15.75" customHeight="1"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</row>
    <row r="949" spans="4:16" ht="15.75" customHeight="1"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</row>
    <row r="950" spans="4:16" ht="15.75" customHeight="1"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</row>
    <row r="951" spans="4:16" ht="15.75" customHeight="1"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</row>
    <row r="952" spans="4:16" ht="15.75" customHeight="1"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</row>
    <row r="953" spans="4:16" ht="15.75" customHeight="1"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</row>
    <row r="954" spans="4:16" ht="15.75" customHeight="1"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</row>
    <row r="955" spans="4:16" ht="15.75" customHeight="1"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</row>
    <row r="956" spans="4:16" ht="15.75" customHeight="1"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</row>
    <row r="957" spans="4:16" ht="15.75" customHeight="1"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</row>
    <row r="958" spans="4:16" ht="15.75" customHeight="1"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</row>
    <row r="959" spans="4:16" ht="15.75" customHeight="1"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</row>
    <row r="960" spans="4:16" ht="15.75" customHeight="1"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</row>
    <row r="961" spans="4:16" ht="15.75" customHeight="1"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</row>
    <row r="962" spans="4:16" ht="15.75" customHeight="1"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</row>
    <row r="963" spans="4:16" ht="15.75" customHeight="1"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</row>
    <row r="964" spans="4:16" ht="15.75" customHeight="1"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</row>
    <row r="965" spans="4:16" ht="15.75" customHeight="1"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</row>
    <row r="966" spans="4:16" ht="15.75" customHeight="1"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</row>
    <row r="967" spans="4:16" ht="15.75" customHeight="1"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</row>
    <row r="968" spans="4:16" ht="15.75" customHeight="1"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</row>
    <row r="969" spans="4:16" ht="15.75" customHeight="1"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</row>
    <row r="970" spans="4:16" ht="15.75" customHeight="1"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</row>
    <row r="971" spans="4:16" ht="15.75" customHeight="1"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</row>
    <row r="972" spans="4:16" ht="15.75" customHeight="1"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</row>
    <row r="973" spans="4:16" ht="15.75" customHeight="1"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</row>
    <row r="974" spans="4:16" ht="15.75" customHeight="1"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</row>
    <row r="975" spans="4:16" ht="15.75" customHeight="1"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</row>
    <row r="976" spans="4:16" ht="15.75" customHeight="1"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</row>
    <row r="977" spans="4:16" ht="15.75" customHeight="1"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</row>
    <row r="978" spans="4:16" ht="15.75" customHeight="1"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</row>
    <row r="979" spans="4:16" ht="15.75" customHeight="1"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</row>
    <row r="980" spans="4:16" ht="15.75" customHeight="1"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</row>
    <row r="981" spans="4:16" ht="15.75" customHeight="1"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</row>
    <row r="982" spans="4:16" ht="15.75" customHeight="1"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</row>
    <row r="983" spans="4:16" ht="15.75" customHeight="1"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</row>
    <row r="984" spans="4:16" ht="15.75" customHeight="1"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</row>
    <row r="985" spans="4:16" ht="15.75" customHeight="1"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</row>
    <row r="986" spans="4:16" ht="15.75" customHeight="1"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</row>
    <row r="987" spans="4:16" ht="15.75" customHeight="1"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</row>
    <row r="988" spans="4:16" ht="15.75" customHeight="1"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</row>
    <row r="989" spans="4:16" ht="15.75" customHeight="1"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</row>
    <row r="990" spans="4:16" ht="15.75" customHeight="1"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</row>
    <row r="991" spans="4:16" ht="15.75" customHeight="1"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</row>
    <row r="992" spans="4:16" ht="15.75" customHeight="1"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</row>
    <row r="993" spans="4:16" ht="15.75" customHeight="1"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</row>
    <row r="994" spans="4:16" ht="15.75" customHeight="1"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</row>
    <row r="995" spans="4:16" ht="15.75" customHeight="1"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</row>
    <row r="996" spans="4:16" ht="15.75" customHeight="1"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</row>
    <row r="997" spans="4:16" ht="15.75" customHeight="1"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</row>
    <row r="998" spans="4:16" ht="15.75" customHeight="1"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</row>
    <row r="999" spans="4:16" ht="15.75" customHeight="1"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</row>
    <row r="1000" spans="4:16" ht="15.75" customHeight="1"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</row>
  </sheetData>
  <mergeCells count="6">
    <mergeCell ref="B63:C63"/>
    <mergeCell ref="B9:C9"/>
    <mergeCell ref="B16:C16"/>
    <mergeCell ref="B26:C26"/>
    <mergeCell ref="B37:E37"/>
    <mergeCell ref="B59:C5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Caratula POA</vt:lpstr>
      <vt:lpstr>componentes POA</vt:lpstr>
      <vt:lpstr>beneficiarios</vt:lpstr>
      <vt:lpstr>FORMATO MIR</vt:lpstr>
      <vt:lpstr>Arbol de Problemas</vt:lpstr>
      <vt:lpstr>Arbol de Objetivos</vt:lpstr>
      <vt:lpstr>CRONOGRAMA</vt:lpstr>
      <vt:lpstr>Presupuesto de Egresos</vt:lpstr>
      <vt:lpstr>Egresos Ejercidos Reales</vt:lpstr>
      <vt:lpstr>compo1</vt:lpstr>
      <vt:lpstr>compo2</vt:lpstr>
      <vt:lpstr>compo3</vt:lpstr>
      <vt:lpstr>compo4</vt:lpstr>
      <vt:lpstr>nombremes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TRANSPARENCIA</cp:lastModifiedBy>
  <dcterms:modified xsi:type="dcterms:W3CDTF">2018-12-05T19:45:10Z</dcterms:modified>
</cp:coreProperties>
</file>